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9180" windowHeight="4755" activeTab="0"/>
  </bookViews>
  <sheets>
    <sheet name="Masculino" sheetId="1" r:id="rId1"/>
    <sheet name="Femenino" sheetId="2" r:id="rId2"/>
    <sheet name="Junior " sheetId="3" r:id="rId3"/>
    <sheet name="Criterios" sheetId="4" r:id="rId4"/>
    <sheet name="Tabla de puntuaciones" sheetId="5" r:id="rId5"/>
    <sheet name="Datos" sheetId="6" r:id="rId6"/>
  </sheets>
  <externalReferences>
    <externalReference r:id="rId9"/>
  </externalReferences>
  <definedNames>
    <definedName name="MinimoTorneos">'Criterios'!$C$5</definedName>
    <definedName name="SacarClub">'Criterios'!$C$6</definedName>
  </definedNames>
  <calcPr fullCalcOnLoad="1"/>
</workbook>
</file>

<file path=xl/sharedStrings.xml><?xml version="1.0" encoding="utf-8"?>
<sst xmlns="http://schemas.openxmlformats.org/spreadsheetml/2006/main" count="306" uniqueCount="171">
  <si>
    <t>Masculino</t>
  </si>
  <si>
    <t>1º</t>
  </si>
  <si>
    <t>2º</t>
  </si>
  <si>
    <t>3º</t>
  </si>
  <si>
    <t>4º</t>
  </si>
  <si>
    <t>Octavos</t>
  </si>
  <si>
    <t>Dieciseisavos</t>
  </si>
  <si>
    <t>Campeón Consolación</t>
  </si>
  <si>
    <t>Puesto</t>
  </si>
  <si>
    <t>Personas</t>
  </si>
  <si>
    <t>Puntos</t>
  </si>
  <si>
    <t xml:space="preserve">Categoría </t>
  </si>
  <si>
    <t>B</t>
  </si>
  <si>
    <t>C</t>
  </si>
  <si>
    <t>Nombre</t>
  </si>
  <si>
    <t>Campeonatos disputados</t>
  </si>
  <si>
    <t>Media</t>
  </si>
  <si>
    <t>Total</t>
  </si>
  <si>
    <t>Puesto actual</t>
  </si>
  <si>
    <t>Puesto anterior</t>
  </si>
  <si>
    <t>Antonio Camino</t>
  </si>
  <si>
    <t>Miguel Bobes</t>
  </si>
  <si>
    <t>Pablo Revuelta</t>
  </si>
  <si>
    <t>Pepe Vinagre</t>
  </si>
  <si>
    <t>Pedro Gallo</t>
  </si>
  <si>
    <t>David Arroni</t>
  </si>
  <si>
    <t>Jose Luis Morales</t>
  </si>
  <si>
    <t>Santiago Solla</t>
  </si>
  <si>
    <t>Emilio Arias</t>
  </si>
  <si>
    <t>Kike Alvarez</t>
  </si>
  <si>
    <t>Juanjo González</t>
  </si>
  <si>
    <t>Vicente Díaz</t>
  </si>
  <si>
    <t>Jorge Martínez</t>
  </si>
  <si>
    <t>Javier Cobián</t>
  </si>
  <si>
    <t>Eduardo Díaz</t>
  </si>
  <si>
    <t>Gregory Patiente</t>
  </si>
  <si>
    <t>Fernando Ramajo</t>
  </si>
  <si>
    <t>Iván Hevia</t>
  </si>
  <si>
    <t>Cristina Barandica</t>
  </si>
  <si>
    <t>Beatriz Alvarez</t>
  </si>
  <si>
    <t>Campeonatos disputados:</t>
  </si>
  <si>
    <t>David Blanco</t>
  </si>
  <si>
    <t>Mª Isabel Toyos</t>
  </si>
  <si>
    <t>Marta Fernández</t>
  </si>
  <si>
    <t>José San Claudio</t>
  </si>
  <si>
    <t>Carlos Cobián</t>
  </si>
  <si>
    <t>Juan Carlos Ena</t>
  </si>
  <si>
    <t>Daniel Alvarez</t>
  </si>
  <si>
    <t>Ordenación</t>
  </si>
  <si>
    <t>Criterio</t>
  </si>
  <si>
    <t>Valor</t>
  </si>
  <si>
    <t>Valores posibles</t>
  </si>
  <si>
    <t>(Media/Puntos)</t>
  </si>
  <si>
    <t>Mínimo número de torneos</t>
  </si>
  <si>
    <t>Número de torneos a dividir como mínimo en caso de Media</t>
  </si>
  <si>
    <t>Juan Amengual</t>
  </si>
  <si>
    <t>Club</t>
  </si>
  <si>
    <t>Foto</t>
  </si>
  <si>
    <t>Astur 21</t>
  </si>
  <si>
    <t>fotosjuga/juanjo.jpg</t>
  </si>
  <si>
    <t>fotosjuga/miguel_bobes.jpg</t>
  </si>
  <si>
    <t>fotosjuga/cristina_barandica.jpg</t>
  </si>
  <si>
    <t>fotosjuga/pablo_revuelta.jpg</t>
  </si>
  <si>
    <t>fotosjuga/jorge_martinez.jpg</t>
  </si>
  <si>
    <t>Nordés Mariñán</t>
  </si>
  <si>
    <t>Mercedes Rodríguez</t>
  </si>
  <si>
    <t>Poliana Rodríguez</t>
  </si>
  <si>
    <t>Mª Luz Rodríguez</t>
  </si>
  <si>
    <t>G.C. Covadonga</t>
  </si>
  <si>
    <t>La Fresneda</t>
  </si>
  <si>
    <t>SacarClub</t>
  </si>
  <si>
    <t>SI</t>
  </si>
  <si>
    <t>Squash Soto</t>
  </si>
  <si>
    <t>fotosjuga/pedro_gallo.jpg</t>
  </si>
  <si>
    <t>fotosjuga/pepe_vinagre.jpg</t>
  </si>
  <si>
    <t>fotosjuga/antonio_camino.jpg</t>
  </si>
  <si>
    <t>David Benito</t>
  </si>
  <si>
    <t>Juan Carlos Valdés</t>
  </si>
  <si>
    <t>Victorino Alvarez Blanco</t>
  </si>
  <si>
    <t>Manuel Fernandez</t>
  </si>
  <si>
    <t>Laureano Lopez</t>
  </si>
  <si>
    <t>Juan Luis Luchesi</t>
  </si>
  <si>
    <t>Adolfo Carranza</t>
  </si>
  <si>
    <t>Rafael Garcia Corral</t>
  </si>
  <si>
    <t>Pablo Ramos Fernadez</t>
  </si>
  <si>
    <t>Alberto San Millan Rodriguez</t>
  </si>
  <si>
    <t>John Alexander Kurta</t>
  </si>
  <si>
    <t>A</t>
  </si>
  <si>
    <t>Subcampeón Consolación</t>
  </si>
  <si>
    <t>5º</t>
  </si>
  <si>
    <t>6º</t>
  </si>
  <si>
    <t>7º</t>
  </si>
  <si>
    <t>8º</t>
  </si>
  <si>
    <t>Femenino</t>
  </si>
  <si>
    <t>Julio Cesar Hevia</t>
  </si>
  <si>
    <t>Tatiana Fernandez Moro</t>
  </si>
  <si>
    <t>Roberto Villares Ramos</t>
  </si>
  <si>
    <t>Marina Arraiza Mier</t>
  </si>
  <si>
    <t>Sioban Montgomery</t>
  </si>
  <si>
    <t xml:space="preserve">Alberto Fernandez Diaz </t>
  </si>
  <si>
    <t>Miguel G. Bobes</t>
  </si>
  <si>
    <t>Angel Alvarez Alvarez</t>
  </si>
  <si>
    <t>Olaya Fernádez Lence</t>
  </si>
  <si>
    <t>Belén Fernandez Oro</t>
  </si>
  <si>
    <t>Sergio Franco Fresnillo</t>
  </si>
  <si>
    <t>Alfonso Moral Lopez</t>
  </si>
  <si>
    <t>Alberto Rodriguez Alonso</t>
  </si>
  <si>
    <t>Luis Royo Martin</t>
  </si>
  <si>
    <t>Gustavo Veiga Barrio</t>
  </si>
  <si>
    <t>Juanjo Villares Ramos</t>
  </si>
  <si>
    <t>Mª Isabel Seoane Sanchez</t>
  </si>
  <si>
    <t>Jaime Alonso Gonzalez</t>
  </si>
  <si>
    <t>Alfonso Garrido</t>
  </si>
  <si>
    <t>Pablo Zurro Bango</t>
  </si>
  <si>
    <t>David Martín Velázquez</t>
  </si>
  <si>
    <t>Amalia Hevia delgado</t>
  </si>
  <si>
    <t>Javier Muñoz</t>
  </si>
  <si>
    <t>Jose Fuente</t>
  </si>
  <si>
    <t>1ª</t>
  </si>
  <si>
    <t>2ª</t>
  </si>
  <si>
    <t>Absoluta</t>
  </si>
  <si>
    <t>+ 5</t>
  </si>
  <si>
    <t>+ 2</t>
  </si>
  <si>
    <t>Sergio Solla Barreñada</t>
  </si>
  <si>
    <t>Javier González Cotera</t>
  </si>
  <si>
    <t>Daniel Perez</t>
  </si>
  <si>
    <t>Tatiana Alonso</t>
  </si>
  <si>
    <t>Jorge Alonso</t>
  </si>
  <si>
    <t>Ignacio Gonzalez</t>
  </si>
  <si>
    <t>Bob Angus</t>
  </si>
  <si>
    <t>Javier Perez</t>
  </si>
  <si>
    <t>Ricardo Barbosa</t>
  </si>
  <si>
    <t>Faustino Barbosa</t>
  </si>
  <si>
    <t>Marina Arraiza</t>
  </si>
  <si>
    <t>Tatiana Fernandez</t>
  </si>
  <si>
    <t>Olaya Fernandez</t>
  </si>
  <si>
    <t>David Martín Velazquez</t>
  </si>
  <si>
    <t>Omar Alvarez</t>
  </si>
  <si>
    <t>Mario Rodriguez</t>
  </si>
  <si>
    <t>Alberto Avedillo</t>
  </si>
  <si>
    <t>Cristina Alvarez</t>
  </si>
  <si>
    <t>Alba Ajenjo</t>
  </si>
  <si>
    <t>Julia Garcia</t>
  </si>
  <si>
    <t>Sandra Boto</t>
  </si>
  <si>
    <t>NUMERO DE CAMPEONATOS DISPUTADOS:</t>
  </si>
  <si>
    <t>Ivan Alvarez Figueiras</t>
  </si>
  <si>
    <t>Javier Perez Fernandez</t>
  </si>
  <si>
    <t>Diego Rodriguez Diaz</t>
  </si>
  <si>
    <t>Adrian Rodriguez Diaz</t>
  </si>
  <si>
    <t>Guillermo Diaz Valbuena</t>
  </si>
  <si>
    <t>Devyn Angus</t>
  </si>
  <si>
    <t>Alejandro Vega</t>
  </si>
  <si>
    <t>Alvaro Fonseca</t>
  </si>
  <si>
    <t>Santiago Quiroga</t>
  </si>
  <si>
    <t>Manuel Carlos Fdez. Mauriño</t>
  </si>
  <si>
    <t>Fernando Vega</t>
  </si>
  <si>
    <t>Miguel López</t>
  </si>
  <si>
    <t>Armando Lopez</t>
  </si>
  <si>
    <t>Ana Paz Gonzalez</t>
  </si>
  <si>
    <t>Gustavo Alvarez</t>
  </si>
  <si>
    <t>Abraham Queipo</t>
  </si>
  <si>
    <t>IV Prueba del circuito asturiano Noviembre 2010</t>
  </si>
  <si>
    <t>I Prueba del Circuito Asturiano Febrero 2011</t>
  </si>
  <si>
    <t>Francisco Garcia</t>
  </si>
  <si>
    <t>Nacho Manzano</t>
  </si>
  <si>
    <t>Mercedes Rodriguez</t>
  </si>
  <si>
    <t>VIII Copa Gijón Squash 2011</t>
  </si>
  <si>
    <t>II Prueba del circuito Asturiano abril 2011</t>
  </si>
  <si>
    <t>Daniel Pacho</t>
  </si>
  <si>
    <t>iii Prueba del circuito Asturiano 2011</t>
  </si>
  <si>
    <t xml:space="preserve">CTO ASTURIAS OCTUBRE 2011 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</si>
</sst>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0000"/>
    <numFmt numFmtId="191" formatCode="#.##0.00"/>
  </numFmts>
  <fonts count="21">
    <font>
      <sz val="10"/>
      <name val="Arial"/>
      <family val="0"/>
    </font>
    <font>
      <sz val="6"/>
      <name val="Arial"/>
      <family val="2"/>
    </font>
    <font>
      <sz val="10"/>
      <color indexed="18"/>
      <name val="Arial"/>
      <family val="2"/>
    </font>
    <font>
      <b/>
      <u val="single"/>
      <sz val="12"/>
      <color indexed="18"/>
      <name val="Arial"/>
      <family val="2"/>
    </font>
    <font>
      <sz val="24"/>
      <color indexed="18"/>
      <name val="Arial"/>
      <family val="2"/>
    </font>
    <font>
      <b/>
      <u val="single"/>
      <sz val="1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20"/>
      <color indexed="1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b/>
      <sz val="2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wrapText="1" shrinkToFit="1"/>
    </xf>
    <xf numFmtId="0" fontId="2" fillId="2" borderId="3" xfId="0" applyFont="1" applyFill="1" applyBorder="1" applyAlignment="1">
      <alignment horizontal="center" wrapText="1" shrinkToFit="1"/>
    </xf>
    <xf numFmtId="0" fontId="0" fillId="2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0" fillId="0" borderId="2" xfId="0" applyBorder="1" applyAlignment="1">
      <alignment/>
    </xf>
    <xf numFmtId="0" fontId="6" fillId="4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4" fontId="0" fillId="6" borderId="2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0" fontId="0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4" fontId="16" fillId="2" borderId="9" xfId="0" applyNumberFormat="1" applyFont="1" applyFill="1" applyBorder="1" applyAlignment="1">
      <alignment horizontal="center"/>
    </xf>
    <xf numFmtId="14" fontId="0" fillId="2" borderId="3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 shrinkToFit="1"/>
    </xf>
    <xf numFmtId="0" fontId="0" fillId="2" borderId="3" xfId="0" applyFont="1" applyFill="1" applyBorder="1" applyAlignment="1">
      <alignment horizontal="center" wrapText="1" shrinkToFit="1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18" fillId="5" borderId="14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5" fillId="6" borderId="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17" xfId="0" applyFont="1" applyFill="1" applyBorder="1" applyAlignment="1">
      <alignment wrapText="1"/>
    </xf>
    <xf numFmtId="0" fontId="0" fillId="7" borderId="17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7" borderId="18" xfId="0" applyFont="1" applyFill="1" applyBorder="1" applyAlignment="1">
      <alignment horizontal="center"/>
    </xf>
    <xf numFmtId="14" fontId="7" fillId="7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8" fillId="5" borderId="19" xfId="0" applyNumberFormat="1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3" fillId="6" borderId="2" xfId="0" applyFont="1" applyFill="1" applyBorder="1" applyAlignment="1">
      <alignment horizontal="left"/>
    </xf>
    <xf numFmtId="2" fontId="13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6" borderId="0" xfId="0" applyFont="1" applyFill="1" applyAlignment="1">
      <alignment horizontal="left"/>
    </xf>
    <xf numFmtId="0" fontId="13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6" borderId="15" xfId="0" applyFont="1" applyFill="1" applyBorder="1" applyAlignment="1">
      <alignment/>
    </xf>
    <xf numFmtId="0" fontId="15" fillId="0" borderId="2" xfId="0" applyFont="1" applyBorder="1" applyAlignment="1">
      <alignment/>
    </xf>
    <xf numFmtId="0" fontId="1" fillId="5" borderId="20" xfId="0" applyFont="1" applyFill="1" applyBorder="1" applyAlignment="1">
      <alignment horizontal="center" vertical="center" wrapText="1"/>
    </xf>
    <xf numFmtId="15" fontId="14" fillId="2" borderId="22" xfId="0" applyNumberFormat="1" applyFont="1" applyFill="1" applyBorder="1" applyAlignment="1">
      <alignment horizontal="center" vertical="center" wrapText="1" shrinkToFit="1"/>
    </xf>
    <xf numFmtId="15" fontId="14" fillId="2" borderId="23" xfId="0" applyNumberFormat="1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0</xdr:row>
      <xdr:rowOff>123825</xdr:rowOff>
    </xdr:from>
    <xdr:to>
      <xdr:col>16</xdr:col>
      <xdr:colOff>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705100" y="123825"/>
          <a:ext cx="8810625" cy="552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RANKING DE SQUASH 
ABSOLUTO MACULINO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1</xdr:col>
      <xdr:colOff>666750</xdr:colOff>
      <xdr:row>0</xdr:row>
      <xdr:rowOff>409575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590550</xdr:colOff>
      <xdr:row>0</xdr:row>
      <xdr:rowOff>57150</xdr:rowOff>
    </xdr:from>
    <xdr:to>
      <xdr:col>2</xdr:col>
      <xdr:colOff>790575</xdr:colOff>
      <xdr:row>0</xdr:row>
      <xdr:rowOff>409575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5715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90600" y="0"/>
          <a:ext cx="171354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RANKING DE SQUASH ABSOLUTO AL 15 DE JULIO DE 1998</a:t>
          </a:r>
        </a:p>
      </xdr:txBody>
    </xdr:sp>
    <xdr:clientData/>
  </xdr:twoCellAnchor>
  <xdr:twoCellAnchor>
    <xdr:from>
      <xdr:col>1</xdr:col>
      <xdr:colOff>628650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85875" y="0"/>
          <a:ext cx="168402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RANKING DE SQUASH ABSOLUTO AL 10 DE JUNIO DE 1998</a:t>
          </a:r>
        </a:p>
      </xdr:txBody>
    </xdr:sp>
    <xdr:clientData/>
  </xdr:twoCellAnchor>
  <xdr:twoCellAnchor>
    <xdr:from>
      <xdr:col>2</xdr:col>
      <xdr:colOff>1304925</xdr:colOff>
      <xdr:row>0</xdr:row>
      <xdr:rowOff>104775</xdr:rowOff>
    </xdr:from>
    <xdr:to>
      <xdr:col>13</xdr:col>
      <xdr:colOff>0</xdr:colOff>
      <xdr:row>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609850" y="104775"/>
          <a:ext cx="7315200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RANKING DE SQUASH
ABSOLUTO FEMENINO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95250</xdr:rowOff>
    </xdr:from>
    <xdr:to>
      <xdr:col>2</xdr:col>
      <xdr:colOff>9525</xdr:colOff>
      <xdr:row>0</xdr:row>
      <xdr:rowOff>504825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47625</xdr:colOff>
      <xdr:row>0</xdr:row>
      <xdr:rowOff>114300</xdr:rowOff>
    </xdr:from>
    <xdr:to>
      <xdr:col>2</xdr:col>
      <xdr:colOff>1171575</xdr:colOff>
      <xdr:row>0</xdr:row>
      <xdr:rowOff>466725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430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0</xdr:row>
      <xdr:rowOff>123825</xdr:rowOff>
    </xdr:from>
    <xdr:to>
      <xdr:col>10</xdr:col>
      <xdr:colOff>361950</xdr:colOff>
      <xdr:row>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647950" y="123825"/>
          <a:ext cx="57912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RANKING DE SQUASH
JUNIOR MASCULINO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114300</xdr:rowOff>
    </xdr:from>
    <xdr:to>
      <xdr:col>1</xdr:col>
      <xdr:colOff>590550</xdr:colOff>
      <xdr:row>0</xdr:row>
      <xdr:rowOff>523875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47625</xdr:colOff>
      <xdr:row>0</xdr:row>
      <xdr:rowOff>114300</xdr:rowOff>
    </xdr:from>
    <xdr:to>
      <xdr:col>2</xdr:col>
      <xdr:colOff>1171575</xdr:colOff>
      <xdr:row>0</xdr:row>
      <xdr:rowOff>466725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114300"/>
          <a:ext cx="11239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quash\2009\Ranking\ranking%202009%20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culino"/>
      <sheetName val="Femenino"/>
      <sheetName val="Veteranos"/>
      <sheetName val="Junior "/>
      <sheetName val="Junior Femenino"/>
      <sheetName val="Criterios"/>
      <sheetName val="Tabla de puntuaciones"/>
      <sheetName val="Datos"/>
    </sheetNames>
    <definedNames>
      <definedName name="Ordena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IS64"/>
  <sheetViews>
    <sheetView tabSelected="1" workbookViewId="0" topLeftCell="A1">
      <selection activeCell="F4" sqref="F4"/>
    </sheetView>
  </sheetViews>
  <sheetFormatPr defaultColWidth="11.421875" defaultRowHeight="12.75"/>
  <cols>
    <col min="1" max="1" width="6.57421875" style="31" customWidth="1"/>
    <col min="2" max="2" width="13.8515625" style="55" customWidth="1"/>
    <col min="3" max="3" width="32.8515625" style="55" customWidth="1"/>
    <col min="4" max="4" width="12.00390625" style="31" customWidth="1"/>
    <col min="5" max="5" width="11.57421875" style="31" customWidth="1"/>
    <col min="6" max="34" width="8.7109375" style="31" customWidth="1"/>
    <col min="35" max="35" width="9.7109375" style="31" customWidth="1"/>
    <col min="36" max="38" width="8.7109375" style="31" customWidth="1"/>
    <col min="39" max="39" width="8.7109375" style="55" customWidth="1"/>
    <col min="40" max="16384" width="11.421875" style="55" customWidth="1"/>
  </cols>
  <sheetData>
    <row r="1" spans="1:36" ht="43.5" customHeight="1">
      <c r="A1" s="51"/>
      <c r="B1" s="52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</row>
    <row r="2" spans="1:36" ht="43.5" customHeight="1" thickBot="1">
      <c r="A2" s="56"/>
      <c r="B2" s="57">
        <f ca="1">TODAY()</f>
        <v>40850</v>
      </c>
      <c r="C2" s="58"/>
      <c r="D2" s="58"/>
      <c r="E2" s="59" t="s">
        <v>40</v>
      </c>
      <c r="F2" s="60">
        <f>COUNTA(G3:AS3)</f>
        <v>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60"/>
      <c r="AD2" s="60"/>
      <c r="AE2" s="60"/>
      <c r="AF2" s="60"/>
      <c r="AG2" s="60"/>
      <c r="AH2" s="62"/>
      <c r="AI2" s="62"/>
      <c r="AJ2" s="63"/>
    </row>
    <row r="3" spans="1:253" s="67" customFormat="1" ht="59.25" customHeight="1" thickBot="1">
      <c r="A3" s="64" t="s">
        <v>18</v>
      </c>
      <c r="B3" s="65" t="s">
        <v>19</v>
      </c>
      <c r="C3" s="65" t="s">
        <v>14</v>
      </c>
      <c r="D3" s="65" t="s">
        <v>15</v>
      </c>
      <c r="E3" s="65" t="s">
        <v>16</v>
      </c>
      <c r="F3" s="65" t="s">
        <v>17</v>
      </c>
      <c r="G3" s="66" t="s">
        <v>170</v>
      </c>
      <c r="H3" s="66" t="s">
        <v>169</v>
      </c>
      <c r="I3" s="66" t="s">
        <v>167</v>
      </c>
      <c r="J3" s="66" t="s">
        <v>166</v>
      </c>
      <c r="K3" s="66" t="s">
        <v>162</v>
      </c>
      <c r="L3" s="66" t="s">
        <v>161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5"/>
      <c r="AL3" s="5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3" ht="14.25">
      <c r="A4" s="23">
        <v>1</v>
      </c>
      <c r="B4" s="23">
        <v>1</v>
      </c>
      <c r="C4" s="108" t="s">
        <v>27</v>
      </c>
      <c r="D4" s="24">
        <f>COUNT(G4:Y4)</f>
        <v>6</v>
      </c>
      <c r="E4" s="25">
        <f>F4/D4</f>
        <v>133.33333333333334</v>
      </c>
      <c r="F4" s="24">
        <f>SUM(G4:Y4)</f>
        <v>800</v>
      </c>
      <c r="G4" s="24">
        <v>170</v>
      </c>
      <c r="H4" s="24">
        <v>175</v>
      </c>
      <c r="I4" s="24">
        <v>175</v>
      </c>
      <c r="J4" s="24">
        <v>105</v>
      </c>
      <c r="K4" s="24">
        <v>175</v>
      </c>
      <c r="L4" s="24">
        <v>0</v>
      </c>
      <c r="M4" s="24"/>
      <c r="N4" s="24"/>
      <c r="O4" s="24"/>
      <c r="P4" s="24"/>
      <c r="Q4" s="24"/>
      <c r="R4" s="24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DA4" s="69"/>
      <c r="DB4" s="69"/>
      <c r="DF4" s="69"/>
      <c r="DG4" s="69"/>
      <c r="DH4" s="69"/>
      <c r="DI4" s="69"/>
      <c r="DJ4" s="69"/>
      <c r="DK4" s="69"/>
      <c r="DL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  <c r="IS4" s="69"/>
    </row>
    <row r="5" spans="1:36" ht="14.25">
      <c r="A5" s="27">
        <v>2</v>
      </c>
      <c r="B5" s="27">
        <v>3</v>
      </c>
      <c r="C5" s="49" t="s">
        <v>22</v>
      </c>
      <c r="D5" s="24">
        <f>COUNT(G5:Y5)</f>
        <v>6</v>
      </c>
      <c r="E5" s="25">
        <f>F5/D5</f>
        <v>99.58333333333333</v>
      </c>
      <c r="F5" s="24">
        <f>SUM(G5:Y5)</f>
        <v>597.5</v>
      </c>
      <c r="G5" s="24">
        <v>200</v>
      </c>
      <c r="H5" s="24">
        <v>140</v>
      </c>
      <c r="I5" s="24">
        <v>140</v>
      </c>
      <c r="J5" s="24">
        <v>70</v>
      </c>
      <c r="K5" s="24">
        <v>47.5</v>
      </c>
      <c r="L5" s="24">
        <v>0</v>
      </c>
      <c r="M5" s="24"/>
      <c r="N5" s="24"/>
      <c r="O5" s="24"/>
      <c r="P5" s="24"/>
      <c r="Q5" s="24"/>
      <c r="R5" s="24"/>
      <c r="S5" s="6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101" ht="14.25">
      <c r="A6" s="28">
        <v>3</v>
      </c>
      <c r="B6" s="27">
        <v>2</v>
      </c>
      <c r="C6" s="70" t="s">
        <v>85</v>
      </c>
      <c r="D6" s="24">
        <f>COUNT(G6:Y6)</f>
        <v>6</v>
      </c>
      <c r="E6" s="25">
        <f>F6/D6</f>
        <v>93.33333333333333</v>
      </c>
      <c r="F6" s="24">
        <f>SUM(G6:Y6)</f>
        <v>560</v>
      </c>
      <c r="G6" s="24">
        <v>140</v>
      </c>
      <c r="H6" s="24">
        <v>95</v>
      </c>
      <c r="I6" s="24">
        <v>115</v>
      </c>
      <c r="J6" s="24">
        <v>70</v>
      </c>
      <c r="K6" s="24">
        <v>140</v>
      </c>
      <c r="L6" s="24">
        <v>0</v>
      </c>
      <c r="M6" s="24"/>
      <c r="N6" s="24"/>
      <c r="O6" s="24"/>
      <c r="P6" s="24"/>
      <c r="Q6" s="24"/>
      <c r="R6" s="24"/>
      <c r="S6" s="2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6"/>
      <c r="AI6" s="6"/>
      <c r="AJ6" s="6"/>
      <c r="CW6" s="69"/>
    </row>
    <row r="7" spans="1:104" ht="14.25">
      <c r="A7" s="27">
        <v>4</v>
      </c>
      <c r="B7" s="26">
        <v>5</v>
      </c>
      <c r="C7" s="49" t="s">
        <v>112</v>
      </c>
      <c r="D7" s="24">
        <f>COUNT(G7:Y7)</f>
        <v>3</v>
      </c>
      <c r="E7" s="25">
        <f>F7/D7</f>
        <v>183.33333333333334</v>
      </c>
      <c r="F7" s="24">
        <f>SUM(G7:Y7)</f>
        <v>550</v>
      </c>
      <c r="G7" s="24">
        <v>260</v>
      </c>
      <c r="H7" s="24"/>
      <c r="I7" s="24"/>
      <c r="J7" s="24"/>
      <c r="K7" s="24">
        <v>115</v>
      </c>
      <c r="L7" s="24">
        <v>175</v>
      </c>
      <c r="M7" s="24"/>
      <c r="N7" s="24"/>
      <c r="O7" s="24"/>
      <c r="P7" s="24"/>
      <c r="Q7" s="24"/>
      <c r="R7" s="24"/>
      <c r="S7" s="6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CX7" s="69"/>
      <c r="CY7" s="69"/>
      <c r="CZ7" s="69"/>
    </row>
    <row r="8" spans="1:108" ht="12" customHeight="1">
      <c r="A8" s="28">
        <v>5</v>
      </c>
      <c r="B8" s="26">
        <v>6</v>
      </c>
      <c r="C8" s="49" t="s">
        <v>105</v>
      </c>
      <c r="D8" s="24">
        <f>COUNT(G8:Y8)</f>
        <v>5</v>
      </c>
      <c r="E8" s="25">
        <f>F8/D8</f>
        <v>70.5</v>
      </c>
      <c r="F8" s="24">
        <f>SUM(G8:Y8)</f>
        <v>352.5</v>
      </c>
      <c r="G8" s="24">
        <v>75</v>
      </c>
      <c r="H8" s="24"/>
      <c r="I8" s="24">
        <v>95</v>
      </c>
      <c r="J8" s="24">
        <v>35</v>
      </c>
      <c r="K8" s="24">
        <v>95</v>
      </c>
      <c r="L8" s="24">
        <v>52.5</v>
      </c>
      <c r="M8" s="24"/>
      <c r="N8" s="24"/>
      <c r="O8" s="24"/>
      <c r="P8" s="24"/>
      <c r="Q8" s="24"/>
      <c r="R8" s="24"/>
      <c r="S8" s="6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DD8" s="69"/>
    </row>
    <row r="9" spans="1:36" ht="14.25">
      <c r="A9" s="26">
        <v>6</v>
      </c>
      <c r="B9" s="27">
        <v>7</v>
      </c>
      <c r="C9" s="49" t="s">
        <v>117</v>
      </c>
      <c r="D9" s="24">
        <f>COUNT(G9:Y9)</f>
        <v>5</v>
      </c>
      <c r="E9" s="25">
        <f>F9/D9</f>
        <v>64.4</v>
      </c>
      <c r="F9" s="24">
        <f>SUM(G9:Y9)</f>
        <v>322</v>
      </c>
      <c r="G9" s="24">
        <v>80</v>
      </c>
      <c r="H9" s="24">
        <v>60</v>
      </c>
      <c r="I9" s="24">
        <v>50</v>
      </c>
      <c r="J9" s="24"/>
      <c r="K9" s="24">
        <v>37</v>
      </c>
      <c r="L9" s="24">
        <v>95</v>
      </c>
      <c r="M9" s="24"/>
      <c r="N9" s="24"/>
      <c r="O9" s="24"/>
      <c r="P9" s="24"/>
      <c r="Q9" s="24"/>
      <c r="R9" s="24"/>
      <c r="S9" s="6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ht="14.25">
      <c r="A10" s="23">
        <v>7</v>
      </c>
      <c r="B10" s="27">
        <v>4</v>
      </c>
      <c r="C10" s="49" t="s">
        <v>96</v>
      </c>
      <c r="D10" s="24">
        <f>COUNT(G10:Y10)</f>
        <v>4</v>
      </c>
      <c r="E10" s="25">
        <f>F10/D10</f>
        <v>80</v>
      </c>
      <c r="F10" s="24">
        <f>SUM(G10:Y10)</f>
        <v>320</v>
      </c>
      <c r="G10" s="24"/>
      <c r="H10" s="24">
        <v>115</v>
      </c>
      <c r="I10" s="24"/>
      <c r="J10" s="24">
        <v>35</v>
      </c>
      <c r="K10" s="24">
        <v>30</v>
      </c>
      <c r="L10" s="24">
        <v>140</v>
      </c>
      <c r="M10" s="24"/>
      <c r="N10" s="24"/>
      <c r="O10" s="24"/>
      <c r="P10" s="24"/>
      <c r="Q10" s="24"/>
      <c r="R10" s="2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1:36" ht="14.25">
      <c r="A11" s="26">
        <v>8</v>
      </c>
      <c r="B11" s="26">
        <v>9</v>
      </c>
      <c r="C11" s="49" t="s">
        <v>113</v>
      </c>
      <c r="D11" s="24">
        <f>COUNT(G11:Y11)</f>
        <v>6</v>
      </c>
      <c r="E11" s="25">
        <f>F11/D11</f>
        <v>51.666666666666664</v>
      </c>
      <c r="F11" s="24">
        <f>SUM(G11:Y11)</f>
        <v>310</v>
      </c>
      <c r="G11" s="24">
        <v>85</v>
      </c>
      <c r="H11" s="24">
        <v>45</v>
      </c>
      <c r="I11" s="24">
        <v>55</v>
      </c>
      <c r="J11" s="24">
        <v>35</v>
      </c>
      <c r="K11" s="24">
        <v>60</v>
      </c>
      <c r="L11" s="24">
        <v>30</v>
      </c>
      <c r="M11" s="24"/>
      <c r="N11" s="24"/>
      <c r="O11" s="24"/>
      <c r="P11" s="24"/>
      <c r="Q11" s="24"/>
      <c r="R11" s="2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14.25">
      <c r="A12" s="28">
        <v>9</v>
      </c>
      <c r="B12" s="27">
        <v>8</v>
      </c>
      <c r="C12" s="49" t="s">
        <v>116</v>
      </c>
      <c r="D12" s="24">
        <f>COUNT(G12:Y12)</f>
        <v>5</v>
      </c>
      <c r="E12" s="25">
        <f>F12/D12</f>
        <v>58.4</v>
      </c>
      <c r="F12" s="24">
        <f>SUM(G12:Y12)</f>
        <v>292</v>
      </c>
      <c r="G12" s="24">
        <v>50</v>
      </c>
      <c r="H12" s="24">
        <v>50</v>
      </c>
      <c r="I12" s="24">
        <v>45</v>
      </c>
      <c r="J12" s="24"/>
      <c r="K12" s="24">
        <v>32</v>
      </c>
      <c r="L12" s="24">
        <v>115</v>
      </c>
      <c r="M12" s="24"/>
      <c r="N12" s="24"/>
      <c r="O12" s="24"/>
      <c r="P12" s="24"/>
      <c r="Q12" s="24"/>
      <c r="R12" s="2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4.25">
      <c r="A13" s="26">
        <v>10</v>
      </c>
      <c r="B13" s="27">
        <v>10</v>
      </c>
      <c r="C13" s="70" t="s">
        <v>55</v>
      </c>
      <c r="D13" s="24">
        <f>COUNT(G13:Y13)</f>
        <v>6</v>
      </c>
      <c r="E13" s="25">
        <f>F13/D13</f>
        <v>35</v>
      </c>
      <c r="F13" s="24">
        <f>SUM(G13:Y13)</f>
        <v>210</v>
      </c>
      <c r="G13" s="24">
        <v>50</v>
      </c>
      <c r="H13" s="24">
        <v>37</v>
      </c>
      <c r="I13" s="24">
        <v>37</v>
      </c>
      <c r="J13" s="24">
        <v>3.5</v>
      </c>
      <c r="K13" s="24">
        <v>30</v>
      </c>
      <c r="L13" s="24">
        <v>52.5</v>
      </c>
      <c r="M13" s="24"/>
      <c r="N13" s="24"/>
      <c r="O13" s="24"/>
      <c r="P13" s="24"/>
      <c r="Q13" s="24"/>
      <c r="R13" s="24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6"/>
      <c r="AI13" s="6"/>
      <c r="AJ13" s="6"/>
    </row>
    <row r="14" spans="1:36" ht="14.25">
      <c r="A14" s="28">
        <v>11</v>
      </c>
      <c r="B14" s="27">
        <v>12</v>
      </c>
      <c r="C14" s="49" t="s">
        <v>111</v>
      </c>
      <c r="D14" s="24">
        <f>COUNT(G14:Y14)</f>
        <v>4</v>
      </c>
      <c r="E14" s="25">
        <f>F14/D14</f>
        <v>46.125</v>
      </c>
      <c r="F14" s="24">
        <f>SUM(G14:Y14)</f>
        <v>184.5</v>
      </c>
      <c r="G14" s="24">
        <v>50</v>
      </c>
      <c r="H14" s="24"/>
      <c r="I14" s="24"/>
      <c r="J14" s="24">
        <v>35</v>
      </c>
      <c r="K14" s="24">
        <v>47.5</v>
      </c>
      <c r="L14" s="24">
        <v>52</v>
      </c>
      <c r="M14" s="24"/>
      <c r="N14" s="24"/>
      <c r="O14" s="24"/>
      <c r="P14" s="24"/>
      <c r="Q14" s="24"/>
      <c r="R14" s="2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8" ht="14.25">
      <c r="A15" s="26">
        <v>12</v>
      </c>
      <c r="B15" s="27">
        <v>13</v>
      </c>
      <c r="C15" s="49" t="s">
        <v>94</v>
      </c>
      <c r="D15" s="24">
        <f>COUNT(G15:Y15)</f>
        <v>5</v>
      </c>
      <c r="E15" s="25">
        <f>F15/D15</f>
        <v>36.8</v>
      </c>
      <c r="F15" s="24">
        <f>SUM(G15:Y15)</f>
        <v>184</v>
      </c>
      <c r="G15" s="24">
        <v>50</v>
      </c>
      <c r="H15" s="24">
        <v>30</v>
      </c>
      <c r="I15" s="24">
        <v>30</v>
      </c>
      <c r="J15" s="24"/>
      <c r="K15" s="24">
        <v>40</v>
      </c>
      <c r="L15" s="24">
        <v>34</v>
      </c>
      <c r="M15" s="24"/>
      <c r="N15" s="24"/>
      <c r="O15" s="24"/>
      <c r="P15" s="24"/>
      <c r="Q15" s="24"/>
      <c r="R15" s="24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6"/>
      <c r="AI15" s="109"/>
      <c r="AJ15" s="6"/>
      <c r="AK15" s="71"/>
      <c r="AL15" s="55"/>
    </row>
    <row r="16" spans="1:100" ht="14.25">
      <c r="A16" s="23">
        <v>13</v>
      </c>
      <c r="B16" s="29">
        <v>19</v>
      </c>
      <c r="C16" s="70" t="s">
        <v>84</v>
      </c>
      <c r="D16" s="24">
        <f>COUNT(G16:Y16)</f>
        <v>3</v>
      </c>
      <c r="E16" s="25">
        <f>F16/D16</f>
        <v>60</v>
      </c>
      <c r="F16" s="24">
        <f>SUM(G16:Y16)</f>
        <v>180</v>
      </c>
      <c r="G16" s="24">
        <v>90</v>
      </c>
      <c r="H16" s="24"/>
      <c r="I16" s="24">
        <v>60</v>
      </c>
      <c r="J16" s="24"/>
      <c r="K16" s="24">
        <v>30</v>
      </c>
      <c r="L16" s="24"/>
      <c r="M16" s="24"/>
      <c r="N16" s="24"/>
      <c r="O16" s="24"/>
      <c r="P16" s="24"/>
      <c r="Q16" s="24"/>
      <c r="R16" s="24"/>
      <c r="S16" s="29"/>
      <c r="T16" s="29"/>
      <c r="U16" s="29"/>
      <c r="V16" s="29"/>
      <c r="W16" s="29"/>
      <c r="X16" s="29"/>
      <c r="Y16" s="29"/>
      <c r="Z16" s="72"/>
      <c r="AA16" s="72"/>
      <c r="AB16" s="72"/>
      <c r="AC16" s="72"/>
      <c r="AD16" s="72"/>
      <c r="AE16" s="72"/>
      <c r="AF16" s="72"/>
      <c r="AG16" s="72"/>
      <c r="CV16" s="69"/>
    </row>
    <row r="17" spans="1:25" ht="14.25">
      <c r="A17" s="26">
        <v>14</v>
      </c>
      <c r="B17" s="6">
        <v>14</v>
      </c>
      <c r="C17" s="70" t="s">
        <v>77</v>
      </c>
      <c r="D17" s="24">
        <f>COUNT(G17:Y17)</f>
        <v>6</v>
      </c>
      <c r="E17" s="25">
        <f>F17/D17</f>
        <v>29.25</v>
      </c>
      <c r="F17" s="24">
        <f>SUM(G17:Y17)</f>
        <v>175.5</v>
      </c>
      <c r="G17" s="24">
        <v>50</v>
      </c>
      <c r="H17" s="24">
        <v>32</v>
      </c>
      <c r="I17" s="24">
        <v>30</v>
      </c>
      <c r="J17" s="24">
        <v>3.5</v>
      </c>
      <c r="K17" s="24">
        <v>30</v>
      </c>
      <c r="L17" s="24">
        <v>30</v>
      </c>
      <c r="M17" s="24"/>
      <c r="N17" s="24"/>
      <c r="O17" s="24"/>
      <c r="P17" s="24"/>
      <c r="Q17" s="24"/>
      <c r="R17" s="24"/>
      <c r="S17" s="29"/>
      <c r="T17" s="6"/>
      <c r="U17" s="6"/>
      <c r="V17" s="6"/>
      <c r="W17" s="6"/>
      <c r="X17" s="6"/>
      <c r="Y17" s="6"/>
    </row>
    <row r="18" spans="1:25" ht="14.25">
      <c r="A18" s="26">
        <v>15</v>
      </c>
      <c r="B18" s="6">
        <v>11</v>
      </c>
      <c r="C18" s="70" t="s">
        <v>124</v>
      </c>
      <c r="D18" s="24">
        <f>COUNT(G18:Y18)</f>
        <v>3</v>
      </c>
      <c r="E18" s="25">
        <f>F18/D18</f>
        <v>45.833333333333336</v>
      </c>
      <c r="F18" s="24">
        <f>SUM(G18:Y18)</f>
        <v>137.5</v>
      </c>
      <c r="G18" s="24"/>
      <c r="H18" s="24">
        <v>30</v>
      </c>
      <c r="I18" s="24"/>
      <c r="J18" s="24"/>
      <c r="K18" s="24">
        <v>55</v>
      </c>
      <c r="L18" s="24">
        <v>52.5</v>
      </c>
      <c r="M18" s="24"/>
      <c r="N18" s="24"/>
      <c r="O18" s="24"/>
      <c r="P18" s="24"/>
      <c r="Q18" s="24"/>
      <c r="R18" s="24"/>
      <c r="S18" s="29"/>
      <c r="T18" s="6"/>
      <c r="U18" s="6"/>
      <c r="V18" s="6"/>
      <c r="W18" s="6"/>
      <c r="X18" s="6"/>
      <c r="Y18" s="6"/>
    </row>
    <row r="19" spans="1:25" ht="14.25">
      <c r="A19" s="28">
        <v>16</v>
      </c>
      <c r="B19" s="29">
        <v>16</v>
      </c>
      <c r="C19" s="49" t="s">
        <v>107</v>
      </c>
      <c r="D19" s="24">
        <f>COUNT(G19:Y19)</f>
        <v>5</v>
      </c>
      <c r="E19" s="25">
        <f>F19/D19</f>
        <v>26.5</v>
      </c>
      <c r="F19" s="24">
        <f>SUM(G19:Y19)</f>
        <v>132.5</v>
      </c>
      <c r="G19" s="24">
        <v>12</v>
      </c>
      <c r="H19" s="24">
        <v>55</v>
      </c>
      <c r="I19" s="24">
        <v>32</v>
      </c>
      <c r="J19" s="24">
        <v>3.5</v>
      </c>
      <c r="K19" s="24">
        <v>30</v>
      </c>
      <c r="L19" s="24"/>
      <c r="M19" s="24"/>
      <c r="N19" s="24"/>
      <c r="O19" s="24"/>
      <c r="P19" s="24"/>
      <c r="Q19" s="24"/>
      <c r="R19" s="24"/>
      <c r="S19" s="6"/>
      <c r="T19" s="6"/>
      <c r="U19" s="6"/>
      <c r="V19" s="6"/>
      <c r="W19" s="6"/>
      <c r="X19" s="6"/>
      <c r="Y19" s="6"/>
    </row>
    <row r="20" spans="1:25" ht="14.25">
      <c r="A20" s="23">
        <v>17</v>
      </c>
      <c r="B20" s="29">
        <v>17</v>
      </c>
      <c r="C20" s="49" t="s">
        <v>128</v>
      </c>
      <c r="D20" s="24">
        <f>COUNT(G20:Y20)</f>
        <v>6</v>
      </c>
      <c r="E20" s="25">
        <f>F20/D20</f>
        <v>20.416666666666668</v>
      </c>
      <c r="F20" s="24">
        <f>SUM(G20:Y20)</f>
        <v>122.5</v>
      </c>
      <c r="G20" s="24">
        <v>10</v>
      </c>
      <c r="H20" s="24">
        <v>30</v>
      </c>
      <c r="I20" s="24">
        <v>30</v>
      </c>
      <c r="J20" s="24">
        <v>3.5</v>
      </c>
      <c r="K20" s="24">
        <v>17</v>
      </c>
      <c r="L20" s="24">
        <v>32</v>
      </c>
      <c r="M20" s="24"/>
      <c r="N20" s="24"/>
      <c r="O20" s="24"/>
      <c r="P20" s="24"/>
      <c r="Q20" s="24"/>
      <c r="R20" s="24"/>
      <c r="S20" s="6"/>
      <c r="T20" s="6"/>
      <c r="U20" s="6"/>
      <c r="V20" s="6"/>
      <c r="W20" s="6"/>
      <c r="X20" s="6"/>
      <c r="Y20" s="6"/>
    </row>
    <row r="21" spans="1:28" ht="14.25">
      <c r="A21" s="27">
        <v>18</v>
      </c>
      <c r="B21" s="29">
        <v>15</v>
      </c>
      <c r="C21" s="49" t="s">
        <v>106</v>
      </c>
      <c r="D21" s="24">
        <f>COUNT(G21:Y21)</f>
        <v>3</v>
      </c>
      <c r="E21" s="25">
        <f>F21/D21</f>
        <v>40.666666666666664</v>
      </c>
      <c r="F21" s="24">
        <f>SUM(G21:Y21)</f>
        <v>122</v>
      </c>
      <c r="G21" s="24"/>
      <c r="H21" s="24"/>
      <c r="I21" s="24">
        <v>30</v>
      </c>
      <c r="J21" s="24"/>
      <c r="K21" s="24">
        <v>52</v>
      </c>
      <c r="L21" s="24">
        <v>40</v>
      </c>
      <c r="M21" s="24"/>
      <c r="N21" s="24"/>
      <c r="O21" s="24"/>
      <c r="P21" s="24"/>
      <c r="Q21" s="24"/>
      <c r="R21" s="24"/>
      <c r="S21" s="6"/>
      <c r="T21" s="6"/>
      <c r="U21" s="6"/>
      <c r="V21" s="6"/>
      <c r="W21" s="6"/>
      <c r="X21" s="6"/>
      <c r="Y21" s="6"/>
      <c r="Z21" s="71"/>
      <c r="AA21" s="71"/>
      <c r="AB21" s="71"/>
    </row>
    <row r="22" spans="1:25" ht="14.25">
      <c r="A22" s="23">
        <v>19</v>
      </c>
      <c r="B22" s="29">
        <v>18</v>
      </c>
      <c r="C22" s="49" t="s">
        <v>156</v>
      </c>
      <c r="D22" s="24">
        <f>COUNT(G22:Y22)</f>
        <v>4</v>
      </c>
      <c r="E22" s="25">
        <f>F22/D22</f>
        <v>27.5</v>
      </c>
      <c r="F22" s="24">
        <f>SUM(G22:Y22)</f>
        <v>110</v>
      </c>
      <c r="G22" s="24"/>
      <c r="H22" s="24">
        <v>30</v>
      </c>
      <c r="I22" s="24">
        <v>46</v>
      </c>
      <c r="J22" s="24"/>
      <c r="K22" s="24">
        <v>20</v>
      </c>
      <c r="L22" s="24">
        <v>14</v>
      </c>
      <c r="M22" s="24"/>
      <c r="N22" s="24"/>
      <c r="O22" s="24"/>
      <c r="P22" s="24"/>
      <c r="Q22" s="24"/>
      <c r="R22" s="73"/>
      <c r="S22" s="71"/>
      <c r="T22" s="71"/>
      <c r="U22" s="71"/>
      <c r="V22" s="71"/>
      <c r="W22" s="71"/>
      <c r="X22" s="71"/>
      <c r="Y22" s="71"/>
    </row>
    <row r="23" spans="1:38" ht="14.25">
      <c r="A23" s="26">
        <v>20</v>
      </c>
      <c r="B23" s="29">
        <v>26</v>
      </c>
      <c r="C23" s="49" t="s">
        <v>163</v>
      </c>
      <c r="D23" s="24">
        <f>COUNT(G23:Y23)</f>
        <v>3</v>
      </c>
      <c r="E23" s="25">
        <f>F23/D23</f>
        <v>33</v>
      </c>
      <c r="F23" s="24">
        <f>SUM(G23:Y23)</f>
        <v>99</v>
      </c>
      <c r="G23" s="24">
        <v>50</v>
      </c>
      <c r="H23" s="24">
        <v>15</v>
      </c>
      <c r="I23" s="24">
        <v>34</v>
      </c>
      <c r="J23" s="24"/>
      <c r="K23" s="24"/>
      <c r="L23" s="24"/>
      <c r="M23" s="24"/>
      <c r="N23" s="24"/>
      <c r="O23" s="24"/>
      <c r="P23" s="24"/>
      <c r="Q23" s="24"/>
      <c r="R23" s="24"/>
      <c r="S23" s="29"/>
      <c r="T23" s="29"/>
      <c r="U23" s="29"/>
      <c r="V23" s="29"/>
      <c r="W23" s="29"/>
      <c r="X23" s="29"/>
      <c r="Y23" s="29"/>
      <c r="Z23" s="73"/>
      <c r="AA23" s="73"/>
      <c r="AB23" s="73"/>
      <c r="AC23" s="73"/>
      <c r="AD23" s="73"/>
      <c r="AE23" s="73"/>
      <c r="AF23" s="73"/>
      <c r="AG23" s="73"/>
      <c r="AH23" s="71"/>
      <c r="AI23" s="50"/>
      <c r="AJ23" s="71"/>
      <c r="AK23" s="71"/>
      <c r="AL23" s="55"/>
    </row>
    <row r="24" spans="1:25" ht="14.25">
      <c r="A24" s="23">
        <v>21</v>
      </c>
      <c r="B24" s="29">
        <v>27</v>
      </c>
      <c r="C24" s="49" t="s">
        <v>157</v>
      </c>
      <c r="D24" s="24">
        <f>COUNT(G24:Y24)</f>
        <v>3</v>
      </c>
      <c r="E24" s="25">
        <f>F24/D24</f>
        <v>32.333333333333336</v>
      </c>
      <c r="F24" s="24">
        <f>SUM(G24:Y24)</f>
        <v>97</v>
      </c>
      <c r="G24" s="24">
        <v>50</v>
      </c>
      <c r="H24" s="24">
        <v>30</v>
      </c>
      <c r="I24" s="24"/>
      <c r="J24" s="24"/>
      <c r="K24" s="24"/>
      <c r="L24" s="24">
        <v>17</v>
      </c>
      <c r="M24" s="24"/>
      <c r="N24" s="24"/>
      <c r="O24" s="24"/>
      <c r="P24" s="24"/>
      <c r="Q24" s="24"/>
      <c r="R24" s="24"/>
      <c r="S24" s="6"/>
      <c r="T24" s="6"/>
      <c r="U24" s="6"/>
      <c r="V24" s="6"/>
      <c r="W24" s="6"/>
      <c r="X24" s="6"/>
      <c r="Y24" s="6"/>
    </row>
    <row r="25" spans="1:25" ht="14.25">
      <c r="A25" s="26">
        <v>22</v>
      </c>
      <c r="B25" s="6">
        <v>20</v>
      </c>
      <c r="C25" s="70" t="s">
        <v>78</v>
      </c>
      <c r="D25" s="24">
        <f>COUNT(G25:Y25)</f>
        <v>4</v>
      </c>
      <c r="E25" s="25">
        <f>F25/D25</f>
        <v>22.75</v>
      </c>
      <c r="F25" s="24">
        <f>SUM(G25:Y25)</f>
        <v>91</v>
      </c>
      <c r="G25" s="24">
        <v>10</v>
      </c>
      <c r="H25" s="24">
        <v>30</v>
      </c>
      <c r="I25" s="24">
        <v>40</v>
      </c>
      <c r="J25" s="24"/>
      <c r="K25" s="24">
        <v>11</v>
      </c>
      <c r="L25" s="24"/>
      <c r="M25" s="24"/>
      <c r="N25" s="24"/>
      <c r="O25" s="24"/>
      <c r="P25" s="24"/>
      <c r="Q25" s="24"/>
      <c r="R25" s="24"/>
      <c r="S25" s="29"/>
      <c r="T25" s="6"/>
      <c r="U25" s="6"/>
      <c r="V25" s="6"/>
      <c r="W25" s="6"/>
      <c r="X25" s="6"/>
      <c r="Y25" s="6"/>
    </row>
    <row r="26" spans="1:25" ht="14.25">
      <c r="A26" s="23">
        <v>23</v>
      </c>
      <c r="B26" s="29">
        <v>29</v>
      </c>
      <c r="C26" s="49" t="s">
        <v>127</v>
      </c>
      <c r="D26" s="24">
        <f>COUNT(G26:Y26)</f>
        <v>3</v>
      </c>
      <c r="E26" s="25">
        <f>F26/D26</f>
        <v>28</v>
      </c>
      <c r="F26" s="24">
        <f>SUM(G26:Y26)</f>
        <v>84</v>
      </c>
      <c r="G26" s="24">
        <v>50</v>
      </c>
      <c r="H26" s="24"/>
      <c r="I26" s="24">
        <v>20</v>
      </c>
      <c r="J26" s="24"/>
      <c r="K26" s="24">
        <v>14</v>
      </c>
      <c r="L26" s="24"/>
      <c r="M26" s="24"/>
      <c r="N26" s="24"/>
      <c r="O26" s="24"/>
      <c r="P26" s="24"/>
      <c r="Q26" s="24"/>
      <c r="R26" s="24"/>
      <c r="S26" s="6"/>
      <c r="T26" s="6"/>
      <c r="U26" s="6"/>
      <c r="V26" s="6"/>
      <c r="W26" s="6"/>
      <c r="X26" s="6"/>
      <c r="Y26" s="6"/>
    </row>
    <row r="27" spans="1:38" ht="14.25">
      <c r="A27" s="27">
        <v>24</v>
      </c>
      <c r="B27" s="29">
        <v>21</v>
      </c>
      <c r="C27" s="49" t="s">
        <v>139</v>
      </c>
      <c r="D27" s="24">
        <f>COUNT(G27:Y27)</f>
        <v>2</v>
      </c>
      <c r="E27" s="25">
        <f>F27/D27</f>
        <v>38</v>
      </c>
      <c r="F27" s="24">
        <f>SUM(G27:Y27)</f>
        <v>76</v>
      </c>
      <c r="G27" s="24"/>
      <c r="H27" s="24">
        <v>30</v>
      </c>
      <c r="I27" s="24"/>
      <c r="J27" s="24"/>
      <c r="K27" s="24"/>
      <c r="L27" s="24">
        <v>46</v>
      </c>
      <c r="M27" s="24"/>
      <c r="N27" s="24"/>
      <c r="O27" s="24"/>
      <c r="P27" s="24"/>
      <c r="Q27" s="24"/>
      <c r="R27" s="24"/>
      <c r="S27" s="29"/>
      <c r="T27" s="29"/>
      <c r="U27" s="29"/>
      <c r="V27" s="29"/>
      <c r="W27" s="29"/>
      <c r="X27" s="29"/>
      <c r="Y27" s="29"/>
      <c r="Z27" s="72"/>
      <c r="AA27" s="72"/>
      <c r="AB27" s="72"/>
      <c r="AC27" s="72"/>
      <c r="AD27" s="72"/>
      <c r="AE27" s="72"/>
      <c r="AF27" s="72"/>
      <c r="AG27" s="72"/>
      <c r="AI27" s="19"/>
      <c r="AK27" s="71"/>
      <c r="AL27" s="55"/>
    </row>
    <row r="28" spans="1:33" ht="14.25">
      <c r="A28" s="28">
        <v>25</v>
      </c>
      <c r="B28" s="29">
        <v>24</v>
      </c>
      <c r="C28" s="70" t="s">
        <v>86</v>
      </c>
      <c r="D28" s="24">
        <f>COUNT(G28:Y28)</f>
        <v>2</v>
      </c>
      <c r="E28" s="25">
        <f>F28/D28</f>
        <v>36</v>
      </c>
      <c r="F28" s="24">
        <f>SUM(G28:Y28)</f>
        <v>72</v>
      </c>
      <c r="G28" s="24">
        <v>20</v>
      </c>
      <c r="H28" s="24"/>
      <c r="I28" s="24">
        <v>52</v>
      </c>
      <c r="J28" s="24"/>
      <c r="K28" s="24"/>
      <c r="L28" s="24"/>
      <c r="M28" s="24"/>
      <c r="N28" s="24"/>
      <c r="O28" s="24"/>
      <c r="P28" s="24"/>
      <c r="Q28" s="24"/>
      <c r="R28" s="24"/>
      <c r="S28" s="29"/>
      <c r="T28" s="29"/>
      <c r="U28" s="29"/>
      <c r="V28" s="29"/>
      <c r="W28" s="29"/>
      <c r="X28" s="29"/>
      <c r="Y28" s="29"/>
      <c r="Z28" s="72"/>
      <c r="AA28" s="72"/>
      <c r="AB28" s="72"/>
      <c r="AC28" s="72"/>
      <c r="AD28" s="72"/>
      <c r="AE28" s="72"/>
      <c r="AF28" s="72"/>
      <c r="AG28" s="72"/>
    </row>
    <row r="29" spans="1:25" ht="14.25">
      <c r="A29" s="27">
        <v>26</v>
      </c>
      <c r="B29" s="29">
        <v>22</v>
      </c>
      <c r="C29" s="49" t="s">
        <v>155</v>
      </c>
      <c r="D29" s="24">
        <f>COUNT(G29:Y29)</f>
        <v>2</v>
      </c>
      <c r="E29" s="25">
        <f>F29/D29</f>
        <v>31.5</v>
      </c>
      <c r="F29" s="24">
        <f>SUM(G29:Y29)</f>
        <v>63</v>
      </c>
      <c r="G29" s="24"/>
      <c r="H29" s="24"/>
      <c r="I29" s="24">
        <v>17</v>
      </c>
      <c r="J29" s="24"/>
      <c r="K29" s="24">
        <v>46</v>
      </c>
      <c r="L29" s="24"/>
      <c r="M29" s="24"/>
      <c r="N29" s="24"/>
      <c r="O29" s="24"/>
      <c r="P29" s="24"/>
      <c r="Q29" s="24"/>
      <c r="R29" s="24"/>
      <c r="S29" s="6"/>
      <c r="T29" s="6"/>
      <c r="U29" s="6"/>
      <c r="V29" s="6"/>
      <c r="W29" s="6"/>
      <c r="X29" s="6"/>
      <c r="Y29" s="6"/>
    </row>
    <row r="30" spans="1:33" ht="14.25">
      <c r="A30" s="28">
        <v>27</v>
      </c>
      <c r="B30" s="29">
        <v>23</v>
      </c>
      <c r="C30" s="49" t="s">
        <v>36</v>
      </c>
      <c r="D30" s="24">
        <f>COUNT(G30:Y30)</f>
        <v>2</v>
      </c>
      <c r="E30" s="25">
        <f>F30/D30</f>
        <v>30</v>
      </c>
      <c r="F30" s="24">
        <f>SUM(G30:Y30)</f>
        <v>60</v>
      </c>
      <c r="G30" s="24"/>
      <c r="H30" s="24"/>
      <c r="I30" s="24"/>
      <c r="J30" s="24"/>
      <c r="K30" s="24">
        <v>30</v>
      </c>
      <c r="L30" s="24">
        <v>30</v>
      </c>
      <c r="M30" s="24"/>
      <c r="N30" s="24"/>
      <c r="O30" s="24"/>
      <c r="P30" s="24"/>
      <c r="Q30" s="24"/>
      <c r="R30" s="24"/>
      <c r="S30" s="29"/>
      <c r="T30" s="29"/>
      <c r="U30" s="29"/>
      <c r="V30" s="29"/>
      <c r="W30" s="29"/>
      <c r="X30" s="29"/>
      <c r="Y30" s="29"/>
      <c r="Z30" s="72"/>
      <c r="AA30" s="72"/>
      <c r="AB30" s="72"/>
      <c r="AC30" s="72"/>
      <c r="AD30" s="72"/>
      <c r="AE30" s="72"/>
      <c r="AF30" s="72"/>
      <c r="AG30" s="72"/>
    </row>
    <row r="31" spans="1:25" ht="14.25">
      <c r="A31" s="27">
        <v>28</v>
      </c>
      <c r="B31" s="6">
        <v>25</v>
      </c>
      <c r="C31" s="49" t="s">
        <v>109</v>
      </c>
      <c r="D31" s="24">
        <f>COUNT(G31:Y31)</f>
        <v>1</v>
      </c>
      <c r="E31" s="25">
        <f>F31/D31</f>
        <v>52.5</v>
      </c>
      <c r="F31" s="24">
        <f>SUM(G31:Y31)</f>
        <v>52.5</v>
      </c>
      <c r="G31" s="24"/>
      <c r="H31" s="24"/>
      <c r="I31" s="24"/>
      <c r="J31" s="24"/>
      <c r="K31" s="24"/>
      <c r="L31" s="24">
        <v>52.5</v>
      </c>
      <c r="M31" s="24"/>
      <c r="N31" s="24"/>
      <c r="O31" s="24"/>
      <c r="P31" s="24"/>
      <c r="Q31" s="24"/>
      <c r="R31" s="24"/>
      <c r="S31" s="6"/>
      <c r="T31" s="6"/>
      <c r="U31" s="6"/>
      <c r="V31" s="6"/>
      <c r="W31" s="6"/>
      <c r="X31" s="6"/>
      <c r="Y31" s="6"/>
    </row>
    <row r="32" spans="1:38" ht="14.25">
      <c r="A32" s="28">
        <v>29</v>
      </c>
      <c r="B32" s="29">
        <v>34</v>
      </c>
      <c r="C32" s="49" t="s">
        <v>164</v>
      </c>
      <c r="D32" s="24">
        <f>COUNT(G32:Y32)</f>
        <v>3</v>
      </c>
      <c r="E32" s="25">
        <f>F32/D32</f>
        <v>13</v>
      </c>
      <c r="F32" s="24">
        <f>SUM(G32:Y32)</f>
        <v>39</v>
      </c>
      <c r="G32" s="24">
        <v>10</v>
      </c>
      <c r="H32" s="24">
        <v>15</v>
      </c>
      <c r="I32" s="24">
        <v>14</v>
      </c>
      <c r="J32" s="24"/>
      <c r="K32" s="24"/>
      <c r="L32" s="24"/>
      <c r="M32" s="24"/>
      <c r="N32" s="24"/>
      <c r="O32" s="24"/>
      <c r="P32" s="24"/>
      <c r="Q32" s="24"/>
      <c r="R32" s="24"/>
      <c r="S32" s="29"/>
      <c r="T32" s="29"/>
      <c r="U32" s="29"/>
      <c r="V32" s="29"/>
      <c r="W32" s="29"/>
      <c r="X32" s="29"/>
      <c r="Y32" s="29"/>
      <c r="Z32" s="72"/>
      <c r="AA32" s="72"/>
      <c r="AB32" s="72"/>
      <c r="AC32" s="72"/>
      <c r="AD32" s="72"/>
      <c r="AE32" s="72"/>
      <c r="AF32" s="72"/>
      <c r="AG32" s="72"/>
      <c r="AI32" s="19"/>
      <c r="AK32" s="71"/>
      <c r="AL32" s="55"/>
    </row>
    <row r="33" spans="1:38" ht="14.25">
      <c r="A33" s="27">
        <v>30</v>
      </c>
      <c r="B33" s="29">
        <v>28</v>
      </c>
      <c r="C33" s="49" t="s">
        <v>83</v>
      </c>
      <c r="D33" s="24">
        <f>COUNT(G33:Y33)</f>
        <v>1</v>
      </c>
      <c r="E33" s="25">
        <f>F33/D33</f>
        <v>37</v>
      </c>
      <c r="F33" s="24">
        <f>SUM(G33:Y33)</f>
        <v>37</v>
      </c>
      <c r="G33" s="24"/>
      <c r="H33" s="24"/>
      <c r="I33" s="24"/>
      <c r="J33" s="24"/>
      <c r="K33" s="24"/>
      <c r="L33" s="24">
        <v>37</v>
      </c>
      <c r="M33" s="24"/>
      <c r="N33" s="24"/>
      <c r="O33" s="24"/>
      <c r="P33" s="24"/>
      <c r="Q33" s="24"/>
      <c r="R33" s="24"/>
      <c r="S33" s="29"/>
      <c r="T33" s="29"/>
      <c r="U33" s="29"/>
      <c r="V33" s="29"/>
      <c r="W33" s="29"/>
      <c r="X33" s="29"/>
      <c r="Y33" s="29"/>
      <c r="Z33" s="72"/>
      <c r="AA33" s="72"/>
      <c r="AB33" s="72"/>
      <c r="AC33" s="72"/>
      <c r="AD33" s="72"/>
      <c r="AE33" s="72"/>
      <c r="AF33" s="72"/>
      <c r="AG33" s="72"/>
      <c r="AI33" s="19"/>
      <c r="AK33" s="71"/>
      <c r="AL33" s="55"/>
    </row>
    <row r="34" spans="1:38" ht="14.25">
      <c r="A34" s="23">
        <v>31</v>
      </c>
      <c r="B34" s="29">
        <v>30</v>
      </c>
      <c r="C34" s="49" t="s">
        <v>136</v>
      </c>
      <c r="D34" s="24">
        <f>COUNT(G34:Y34)</f>
        <v>1</v>
      </c>
      <c r="E34" s="25">
        <f>F34/D34</f>
        <v>34</v>
      </c>
      <c r="F34" s="24">
        <f>SUM(G34:Y34)</f>
        <v>34</v>
      </c>
      <c r="G34" s="24"/>
      <c r="H34" s="24"/>
      <c r="I34" s="24"/>
      <c r="J34" s="24"/>
      <c r="K34" s="24">
        <v>34</v>
      </c>
      <c r="L34" s="24"/>
      <c r="M34" s="24"/>
      <c r="N34" s="29"/>
      <c r="O34" s="24"/>
      <c r="P34" s="24"/>
      <c r="Q34" s="24"/>
      <c r="R34" s="24"/>
      <c r="S34" s="29"/>
      <c r="T34" s="29"/>
      <c r="U34" s="29"/>
      <c r="V34" s="29"/>
      <c r="W34" s="29"/>
      <c r="X34" s="29"/>
      <c r="Y34" s="29"/>
      <c r="Z34" s="72"/>
      <c r="AA34" s="72"/>
      <c r="AB34" s="72"/>
      <c r="AC34" s="72"/>
      <c r="AD34" s="72"/>
      <c r="AE34" s="72"/>
      <c r="AF34" s="72"/>
      <c r="AG34" s="72"/>
      <c r="AI34" s="19"/>
      <c r="AK34" s="71"/>
      <c r="AL34" s="55"/>
    </row>
    <row r="35" spans="1:25" ht="13.5" customHeight="1">
      <c r="A35" s="27">
        <v>32</v>
      </c>
      <c r="B35" s="29">
        <v>31</v>
      </c>
      <c r="C35" s="49" t="s">
        <v>79</v>
      </c>
      <c r="D35" s="24">
        <f>COUNT(G35:Y35)</f>
        <v>1</v>
      </c>
      <c r="E35" s="25">
        <f>F35/D35</f>
        <v>30</v>
      </c>
      <c r="F35" s="24">
        <f>SUM(G35:Y35)</f>
        <v>30</v>
      </c>
      <c r="G35" s="24"/>
      <c r="H35" s="24"/>
      <c r="I35" s="24"/>
      <c r="J35" s="24"/>
      <c r="K35" s="24"/>
      <c r="L35" s="24">
        <v>30</v>
      </c>
      <c r="M35" s="24"/>
      <c r="N35" s="24"/>
      <c r="O35" s="24"/>
      <c r="P35" s="24"/>
      <c r="Q35" s="24"/>
      <c r="R35" s="24"/>
      <c r="S35" s="29"/>
      <c r="T35" s="6"/>
      <c r="U35" s="6"/>
      <c r="V35" s="6"/>
      <c r="W35" s="6"/>
      <c r="X35" s="6"/>
      <c r="Y35" s="6"/>
    </row>
    <row r="36" spans="1:25" ht="14.25">
      <c r="A36" s="28">
        <v>33</v>
      </c>
      <c r="B36" s="29">
        <v>32</v>
      </c>
      <c r="C36" s="49" t="s">
        <v>80</v>
      </c>
      <c r="D36" s="24">
        <f>COUNT(G36:Y36)</f>
        <v>1</v>
      </c>
      <c r="E36" s="25">
        <f>F36/D36</f>
        <v>30</v>
      </c>
      <c r="F36" s="24">
        <f>SUM(G36:Y36)</f>
        <v>30</v>
      </c>
      <c r="G36" s="24"/>
      <c r="H36" s="24"/>
      <c r="I36" s="24"/>
      <c r="J36" s="24"/>
      <c r="K36" s="24"/>
      <c r="L36" s="24">
        <v>30</v>
      </c>
      <c r="M36" s="24"/>
      <c r="N36" s="24"/>
      <c r="O36" s="24"/>
      <c r="P36" s="24"/>
      <c r="Q36" s="24"/>
      <c r="R36" s="24"/>
      <c r="S36" s="29"/>
      <c r="T36" s="6"/>
      <c r="U36" s="6"/>
      <c r="V36" s="6"/>
      <c r="W36" s="6"/>
      <c r="X36" s="6"/>
      <c r="Y36" s="6"/>
    </row>
    <row r="37" spans="1:25" ht="14.25">
      <c r="A37" s="27">
        <v>34</v>
      </c>
      <c r="B37" s="6">
        <v>33</v>
      </c>
      <c r="C37" s="49" t="s">
        <v>99</v>
      </c>
      <c r="D37" s="24">
        <f>COUNT(G37:Y37)</f>
        <v>1</v>
      </c>
      <c r="E37" s="25">
        <f>F37/D37</f>
        <v>30</v>
      </c>
      <c r="F37" s="24">
        <f>SUM(G37:Y37)</f>
        <v>30</v>
      </c>
      <c r="G37" s="24"/>
      <c r="H37" s="24"/>
      <c r="I37" s="24"/>
      <c r="J37" s="24"/>
      <c r="K37" s="24"/>
      <c r="L37" s="24">
        <v>30</v>
      </c>
      <c r="M37" s="24"/>
      <c r="N37" s="24"/>
      <c r="O37" s="24"/>
      <c r="P37" s="24"/>
      <c r="Q37" s="24"/>
      <c r="R37" s="24"/>
      <c r="S37" s="6"/>
      <c r="T37" s="6"/>
      <c r="U37" s="6"/>
      <c r="V37" s="6"/>
      <c r="W37" s="6"/>
      <c r="X37" s="6"/>
      <c r="Y37" s="6"/>
    </row>
    <row r="38" spans="1:38" ht="14.25">
      <c r="A38" s="23">
        <v>35</v>
      </c>
      <c r="B38" s="29">
        <v>35</v>
      </c>
      <c r="C38" s="49" t="s">
        <v>160</v>
      </c>
      <c r="D38" s="24">
        <f>COUNT(G38:Y38)</f>
        <v>1</v>
      </c>
      <c r="E38" s="25">
        <f>F38/D38</f>
        <v>11</v>
      </c>
      <c r="F38" s="24">
        <f>SUM(G38:Y38)</f>
        <v>11</v>
      </c>
      <c r="G38" s="24"/>
      <c r="H38" s="24"/>
      <c r="I38" s="24">
        <v>11</v>
      </c>
      <c r="J38" s="24"/>
      <c r="K38" s="24"/>
      <c r="L38" s="24"/>
      <c r="M38" s="24"/>
      <c r="N38" s="24"/>
      <c r="O38" s="24"/>
      <c r="P38" s="24"/>
      <c r="Q38" s="24"/>
      <c r="R38" s="24"/>
      <c r="S38" s="29"/>
      <c r="T38" s="29"/>
      <c r="U38" s="29"/>
      <c r="V38" s="29"/>
      <c r="W38" s="29"/>
      <c r="X38" s="29"/>
      <c r="Y38" s="29"/>
      <c r="Z38" s="72"/>
      <c r="AA38" s="72"/>
      <c r="AB38" s="72"/>
      <c r="AC38" s="72"/>
      <c r="AD38" s="72"/>
      <c r="AE38" s="72"/>
      <c r="AF38" s="72"/>
      <c r="AG38" s="72"/>
      <c r="AI38" s="19"/>
      <c r="AK38" s="71"/>
      <c r="AL38" s="55"/>
    </row>
    <row r="39" spans="1:25" ht="14.25" hidden="1">
      <c r="A39" s="26">
        <v>36</v>
      </c>
      <c r="B39" s="29"/>
      <c r="C39" s="49" t="s">
        <v>94</v>
      </c>
      <c r="D39" s="24">
        <f>COUNT(G39:Y39)</f>
        <v>0</v>
      </c>
      <c r="E39" s="25" t="e">
        <f>F39/D39</f>
        <v>#DIV/0!</v>
      </c>
      <c r="F39" s="24">
        <f>SUM(M39:Y39)</f>
        <v>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6"/>
      <c r="T39" s="6"/>
      <c r="U39" s="6"/>
      <c r="V39" s="6"/>
      <c r="W39" s="6"/>
      <c r="X39" s="6"/>
      <c r="Y39" s="6"/>
    </row>
    <row r="40" spans="1:99" ht="14.25">
      <c r="A40" s="28">
        <v>37</v>
      </c>
      <c r="B40" s="6">
        <v>36</v>
      </c>
      <c r="C40" s="49" t="s">
        <v>135</v>
      </c>
      <c r="D40" s="24">
        <f>COUNT(G40:Y40)</f>
        <v>1</v>
      </c>
      <c r="E40" s="25">
        <f>F40/D40</f>
        <v>11</v>
      </c>
      <c r="F40" s="24">
        <f>SUM(G40:Y40)</f>
        <v>11</v>
      </c>
      <c r="G40" s="24"/>
      <c r="H40" s="24"/>
      <c r="I40" s="24"/>
      <c r="J40" s="24"/>
      <c r="K40" s="24"/>
      <c r="L40" s="24">
        <v>11</v>
      </c>
      <c r="M40" s="24"/>
      <c r="N40" s="24"/>
      <c r="O40" s="24"/>
      <c r="P40" s="24"/>
      <c r="Q40" s="24"/>
      <c r="R40" s="24"/>
      <c r="S40" s="6"/>
      <c r="T40" s="6"/>
      <c r="U40" s="6"/>
      <c r="V40" s="6"/>
      <c r="W40" s="6"/>
      <c r="X40" s="6"/>
      <c r="Y40" s="6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</row>
    <row r="41" spans="1:38" ht="14.25">
      <c r="A41" s="26">
        <v>38</v>
      </c>
      <c r="B41" s="29"/>
      <c r="C41" s="49" t="s">
        <v>130</v>
      </c>
      <c r="D41" s="24">
        <f>COUNT(G41:Y41)</f>
        <v>1</v>
      </c>
      <c r="E41" s="25">
        <f>F41/D41</f>
        <v>10</v>
      </c>
      <c r="F41" s="24">
        <f>SUM(G41:Y41)</f>
        <v>10</v>
      </c>
      <c r="G41" s="24">
        <v>10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9"/>
      <c r="T41" s="29"/>
      <c r="U41" s="29"/>
      <c r="V41" s="29"/>
      <c r="W41" s="29"/>
      <c r="X41" s="29"/>
      <c r="Y41" s="29"/>
      <c r="Z41" s="72"/>
      <c r="AA41" s="72"/>
      <c r="AB41" s="72"/>
      <c r="AC41" s="72"/>
      <c r="AD41" s="72"/>
      <c r="AE41" s="72"/>
      <c r="AF41" s="72"/>
      <c r="AG41" s="72"/>
      <c r="AI41" s="19"/>
      <c r="AK41" s="71"/>
      <c r="AL41" s="55"/>
    </row>
    <row r="42" spans="1:99" ht="14.25">
      <c r="A42" s="23">
        <v>39</v>
      </c>
      <c r="B42" s="29"/>
      <c r="C42" s="49" t="s">
        <v>100</v>
      </c>
      <c r="D42" s="24">
        <f>COUNT(G42:Y42)</f>
        <v>0</v>
      </c>
      <c r="E42" s="25" t="e">
        <f>F42/D42</f>
        <v>#DIV/0!</v>
      </c>
      <c r="F42" s="24">
        <f>SUM(G42:Y42)</f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9"/>
      <c r="T42" s="29"/>
      <c r="U42" s="29"/>
      <c r="V42" s="29"/>
      <c r="W42" s="29"/>
      <c r="X42" s="29"/>
      <c r="Y42" s="29"/>
      <c r="Z42" s="72"/>
      <c r="AA42" s="72"/>
      <c r="AB42" s="72"/>
      <c r="AC42" s="72"/>
      <c r="AD42" s="72"/>
      <c r="AE42" s="72"/>
      <c r="AF42" s="72"/>
      <c r="AG42" s="72"/>
      <c r="AK42" s="71"/>
      <c r="AL42" s="55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</row>
    <row r="43" spans="1:38" ht="14.25" hidden="1">
      <c r="A43" s="23">
        <v>40</v>
      </c>
      <c r="B43" s="29"/>
      <c r="C43" s="49" t="s">
        <v>34</v>
      </c>
      <c r="D43" s="24">
        <f>COUNT(G43:Y43)</f>
        <v>0</v>
      </c>
      <c r="E43" s="25" t="e">
        <f>F43/D43</f>
        <v>#DIV/0!</v>
      </c>
      <c r="F43" s="24">
        <f>SUM(M43:Y43)</f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9"/>
      <c r="T43" s="29"/>
      <c r="U43" s="29"/>
      <c r="V43" s="29"/>
      <c r="W43" s="29"/>
      <c r="X43" s="29"/>
      <c r="Y43" s="29"/>
      <c r="Z43" s="72"/>
      <c r="AA43" s="72"/>
      <c r="AB43" s="72"/>
      <c r="AC43" s="72"/>
      <c r="AD43" s="72"/>
      <c r="AE43" s="72"/>
      <c r="AF43" s="72"/>
      <c r="AG43" s="72"/>
      <c r="AI43" s="19"/>
      <c r="AK43" s="71"/>
      <c r="AL43" s="55"/>
    </row>
    <row r="44" spans="1:25" ht="14.25">
      <c r="A44" s="27">
        <v>41</v>
      </c>
      <c r="B44" s="6"/>
      <c r="C44" s="49" t="s">
        <v>104</v>
      </c>
      <c r="D44" s="24">
        <f>COUNT(G44:Y44)</f>
        <v>0</v>
      </c>
      <c r="E44" s="25" t="e">
        <f>F44/D44</f>
        <v>#DIV/0!</v>
      </c>
      <c r="F44" s="24">
        <f>SUM(G44:Y44)</f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6"/>
      <c r="T44" s="6"/>
      <c r="U44" s="6"/>
      <c r="V44" s="6"/>
      <c r="W44" s="6"/>
      <c r="X44" s="6"/>
      <c r="Y44" s="6"/>
    </row>
    <row r="45" spans="1:25" ht="14.25">
      <c r="A45" s="23">
        <v>42</v>
      </c>
      <c r="B45" s="29"/>
      <c r="C45" s="49" t="s">
        <v>129</v>
      </c>
      <c r="D45" s="24">
        <f>COUNT(G45:Y45)</f>
        <v>0</v>
      </c>
      <c r="E45" s="25" t="e">
        <f>F45/D45</f>
        <v>#DIV/0!</v>
      </c>
      <c r="F45" s="24">
        <f>SUM(H45:Y45)</f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6"/>
      <c r="T45" s="6"/>
      <c r="U45" s="6"/>
      <c r="V45" s="6"/>
      <c r="W45" s="6"/>
      <c r="X45" s="6"/>
      <c r="Y45" s="6"/>
    </row>
    <row r="46" spans="1:25" ht="14.25">
      <c r="A46" s="26">
        <v>43</v>
      </c>
      <c r="B46" s="6"/>
      <c r="C46" s="49" t="s">
        <v>159</v>
      </c>
      <c r="D46" s="24">
        <f>COUNT(G46:Y46)</f>
        <v>0</v>
      </c>
      <c r="E46" s="25" t="e">
        <f>F46/D46</f>
        <v>#DIV/0!</v>
      </c>
      <c r="F46" s="24">
        <f>SUM(H46:Y46)</f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6"/>
      <c r="T46" s="6"/>
      <c r="U46" s="6"/>
      <c r="V46" s="6"/>
      <c r="W46" s="6"/>
      <c r="X46" s="6"/>
      <c r="Y46" s="6"/>
    </row>
    <row r="47" spans="1:25" ht="14.25">
      <c r="A47" s="28">
        <v>44</v>
      </c>
      <c r="B47" s="29"/>
      <c r="C47" s="49" t="s">
        <v>131</v>
      </c>
      <c r="D47" s="24">
        <f>COUNT(G47:Y47)</f>
        <v>0</v>
      </c>
      <c r="E47" s="25" t="e">
        <f>F47/D47</f>
        <v>#DIV/0!</v>
      </c>
      <c r="F47" s="24">
        <f>SUM(H47:Y47)</f>
        <v>0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6"/>
      <c r="T47" s="6"/>
      <c r="U47" s="6"/>
      <c r="V47" s="6"/>
      <c r="W47" s="6"/>
      <c r="X47" s="6"/>
      <c r="Y47" s="6"/>
    </row>
    <row r="48" spans="1:25" ht="14.25">
      <c r="A48" s="26">
        <v>45</v>
      </c>
      <c r="B48" s="6"/>
      <c r="C48" s="49" t="s">
        <v>133</v>
      </c>
      <c r="D48" s="24">
        <f>COUNT(G48:Y48)</f>
        <v>0</v>
      </c>
      <c r="E48" s="25" t="e">
        <f>F48/D48</f>
        <v>#DIV/0!</v>
      </c>
      <c r="F48" s="24">
        <f>SUM(H48:Y48)</f>
        <v>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6"/>
      <c r="T48" s="6"/>
      <c r="U48" s="6"/>
      <c r="V48" s="6"/>
      <c r="W48" s="6"/>
      <c r="X48" s="6"/>
      <c r="Y48" s="6"/>
    </row>
    <row r="49" spans="1:25" ht="14.25">
      <c r="A49" s="23">
        <v>46</v>
      </c>
      <c r="B49" s="6"/>
      <c r="C49" s="49" t="s">
        <v>108</v>
      </c>
      <c r="D49" s="24">
        <f>COUNT(G49:Y49)</f>
        <v>0</v>
      </c>
      <c r="E49" s="25" t="e">
        <f>F49/D49</f>
        <v>#DIV/0!</v>
      </c>
      <c r="F49" s="24">
        <f>SUM(H49:Y49)</f>
        <v>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"/>
      <c r="T49" s="6"/>
      <c r="U49" s="6"/>
      <c r="V49" s="6"/>
      <c r="W49" s="6"/>
      <c r="X49" s="6"/>
      <c r="Y49" s="6"/>
    </row>
    <row r="50" spans="1:100" ht="14.25">
      <c r="A50" s="27">
        <v>47</v>
      </c>
      <c r="B50" s="29"/>
      <c r="C50" s="49" t="s">
        <v>154</v>
      </c>
      <c r="D50" s="24">
        <f>COUNT(G50:Y50)</f>
        <v>0</v>
      </c>
      <c r="E50" s="25" t="e">
        <f>F50/D50</f>
        <v>#DIV/0!</v>
      </c>
      <c r="F50" s="24">
        <f>SUM(I50:Y50)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9"/>
      <c r="T50" s="29"/>
      <c r="U50" s="29"/>
      <c r="V50" s="29"/>
      <c r="W50" s="29"/>
      <c r="X50" s="29"/>
      <c r="Y50" s="29"/>
      <c r="Z50" s="72"/>
      <c r="AA50" s="72"/>
      <c r="AB50" s="72"/>
      <c r="AC50" s="72"/>
      <c r="AD50" s="72"/>
      <c r="AE50" s="72"/>
      <c r="AF50" s="72"/>
      <c r="AG50" s="72"/>
      <c r="AI50" s="19"/>
      <c r="AK50" s="71"/>
      <c r="AL50" s="55"/>
      <c r="CV50" s="31"/>
    </row>
    <row r="51" spans="1:38" ht="14.25">
      <c r="A51" s="23">
        <v>48</v>
      </c>
      <c r="B51" s="29"/>
      <c r="C51" s="49" t="s">
        <v>138</v>
      </c>
      <c r="D51" s="24">
        <f>COUNT(G51:Y51)</f>
        <v>0</v>
      </c>
      <c r="E51" s="25" t="e">
        <f>F51/D51</f>
        <v>#DIV/0!</v>
      </c>
      <c r="F51" s="24">
        <f>SUM(I51:Y51)</f>
        <v>0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9"/>
      <c r="T51" s="29"/>
      <c r="U51" s="29"/>
      <c r="V51" s="29"/>
      <c r="W51" s="29"/>
      <c r="X51" s="29"/>
      <c r="Y51" s="29"/>
      <c r="Z51" s="72"/>
      <c r="AA51" s="72"/>
      <c r="AB51" s="72"/>
      <c r="AC51" s="72"/>
      <c r="AD51" s="72"/>
      <c r="AE51" s="72"/>
      <c r="AF51" s="72"/>
      <c r="AG51" s="72"/>
      <c r="AI51" s="19"/>
      <c r="AK51" s="71"/>
      <c r="AL51" s="55"/>
    </row>
    <row r="52" spans="1:38" ht="14.25">
      <c r="A52" s="26">
        <v>49</v>
      </c>
      <c r="B52" s="29"/>
      <c r="C52" s="49" t="s">
        <v>137</v>
      </c>
      <c r="D52" s="24">
        <f>COUNT(G52:Y52)</f>
        <v>0</v>
      </c>
      <c r="E52" s="25" t="e">
        <f>F52/D52</f>
        <v>#DIV/0!</v>
      </c>
      <c r="F52" s="24">
        <f>SUM(I52:Y52)</f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9"/>
      <c r="T52" s="29"/>
      <c r="U52" s="29"/>
      <c r="V52" s="29"/>
      <c r="W52" s="29"/>
      <c r="X52" s="29"/>
      <c r="Y52" s="29"/>
      <c r="Z52" s="72"/>
      <c r="AA52" s="72"/>
      <c r="AB52" s="72"/>
      <c r="AC52" s="72"/>
      <c r="AD52" s="72"/>
      <c r="AE52" s="72"/>
      <c r="AF52" s="72"/>
      <c r="AG52" s="72"/>
      <c r="AI52" s="19"/>
      <c r="AK52" s="71"/>
      <c r="AL52" s="55"/>
    </row>
    <row r="53" spans="1:25" ht="14.25">
      <c r="A53" s="28">
        <v>50</v>
      </c>
      <c r="B53" s="6"/>
      <c r="C53" s="70" t="s">
        <v>125</v>
      </c>
      <c r="D53" s="24">
        <f>COUNT(G53:Y53)</f>
        <v>0</v>
      </c>
      <c r="E53" s="25" t="e">
        <f>F53/D53</f>
        <v>#DIV/0!</v>
      </c>
      <c r="F53" s="24">
        <f>SUM(I53:Y53)</f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9"/>
      <c r="T53" s="6"/>
      <c r="U53" s="6"/>
      <c r="V53" s="6"/>
      <c r="W53" s="6"/>
      <c r="X53" s="6"/>
      <c r="Y53" s="6"/>
    </row>
    <row r="54" spans="1:25" ht="14.25">
      <c r="A54" s="26">
        <v>51</v>
      </c>
      <c r="B54" s="6"/>
      <c r="C54" s="70" t="s">
        <v>76</v>
      </c>
      <c r="D54" s="24">
        <f>COUNT(G54:Y54)</f>
        <v>0</v>
      </c>
      <c r="E54" s="25" t="e">
        <f>F54/D54</f>
        <v>#DIV/0!</v>
      </c>
      <c r="F54" s="24">
        <f>SUM(I54:Y54)</f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9"/>
      <c r="T54" s="6"/>
      <c r="U54" s="6"/>
      <c r="V54" s="6"/>
      <c r="W54" s="6"/>
      <c r="X54" s="6"/>
      <c r="Y54" s="6"/>
    </row>
    <row r="55" spans="1:28" ht="14.25">
      <c r="A55" s="23">
        <v>52</v>
      </c>
      <c r="B55" s="6"/>
      <c r="C55" s="102" t="s">
        <v>123</v>
      </c>
      <c r="D55" s="24">
        <f>COUNT(G55:Y55)</f>
        <v>0</v>
      </c>
      <c r="E55" s="25" t="e">
        <f>F55/D55</f>
        <v>#DIV/0!</v>
      </c>
      <c r="F55" s="24">
        <f>SUM(I55:Y55)</f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9"/>
      <c r="T55" s="6"/>
      <c r="U55" s="6"/>
      <c r="V55" s="6"/>
      <c r="W55" s="6"/>
      <c r="X55" s="6"/>
      <c r="Y55" s="6"/>
      <c r="Z55" s="71"/>
      <c r="AA55" s="71"/>
      <c r="AB55" s="71"/>
    </row>
    <row r="56" spans="1:25" ht="14.25">
      <c r="A56" s="26">
        <v>53</v>
      </c>
      <c r="B56" s="29"/>
      <c r="C56" s="49" t="s">
        <v>82</v>
      </c>
      <c r="D56" s="24">
        <f>COUNT(G56:Y56)</f>
        <v>0</v>
      </c>
      <c r="E56" s="25" t="e">
        <f>F56/D56</f>
        <v>#DIV/0!</v>
      </c>
      <c r="F56" s="24">
        <f>SUM(I56:Y56)</f>
        <v>0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9"/>
      <c r="T56" s="6"/>
      <c r="U56" s="6"/>
      <c r="V56" s="6"/>
      <c r="W56" s="6"/>
      <c r="X56" s="6"/>
      <c r="Y56" s="6"/>
    </row>
    <row r="57" spans="1:25" ht="14.25">
      <c r="A57" s="23">
        <v>54</v>
      </c>
      <c r="B57" s="6"/>
      <c r="C57" s="103" t="s">
        <v>81</v>
      </c>
      <c r="D57" s="24">
        <f>COUNT(G57:Y57)</f>
        <v>0</v>
      </c>
      <c r="E57" s="25" t="e">
        <f>F57/D57</f>
        <v>#DIV/0!</v>
      </c>
      <c r="F57" s="24">
        <f>SUM(I57:Y57)</f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9"/>
      <c r="T57" s="6"/>
      <c r="U57" s="6"/>
      <c r="V57" s="6"/>
      <c r="W57" s="6"/>
      <c r="X57" s="6"/>
      <c r="Y57" s="6"/>
    </row>
    <row r="58" spans="1:36" ht="14.25">
      <c r="A58" s="27">
        <v>55</v>
      </c>
      <c r="B58" s="29"/>
      <c r="C58" s="49" t="s">
        <v>132</v>
      </c>
      <c r="D58" s="24">
        <f>COUNT(G58:Y58)</f>
        <v>0</v>
      </c>
      <c r="E58" s="25" t="e">
        <f>F58/D58</f>
        <v>#DIV/0!</v>
      </c>
      <c r="F58" s="24">
        <f>SUM(I58:Y58)</f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6"/>
      <c r="T58" s="6"/>
      <c r="U58" s="6"/>
      <c r="V58" s="6"/>
      <c r="W58" s="6"/>
      <c r="X58" s="6"/>
      <c r="Y58" s="6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25" ht="14.25">
      <c r="A59" s="28">
        <v>56</v>
      </c>
      <c r="B59" s="6"/>
      <c r="C59" s="49" t="s">
        <v>38</v>
      </c>
      <c r="D59" s="24">
        <f>COUNT(G59:Y59)</f>
        <v>0</v>
      </c>
      <c r="E59" s="25" t="e">
        <f>F59/D59</f>
        <v>#DIV/0!</v>
      </c>
      <c r="F59" s="24">
        <f>SUM(I59:Y59)</f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6"/>
      <c r="T59" s="6"/>
      <c r="U59" s="6"/>
      <c r="V59" s="6"/>
      <c r="W59" s="6"/>
      <c r="X59" s="6"/>
      <c r="Y59" s="6"/>
    </row>
    <row r="60" spans="1:25" ht="14.25">
      <c r="A60" s="27">
        <v>57</v>
      </c>
      <c r="B60" s="6"/>
      <c r="C60" s="49" t="s">
        <v>101</v>
      </c>
      <c r="D60" s="24">
        <f>COUNT(G60:Y60)</f>
        <v>0</v>
      </c>
      <c r="E60" s="25" t="e">
        <f>F60/D60</f>
        <v>#DIV/0!</v>
      </c>
      <c r="F60" s="24">
        <f>SUM(I60:Y60)</f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6"/>
      <c r="T60" s="6"/>
      <c r="U60" s="6"/>
      <c r="V60" s="6"/>
      <c r="W60" s="6"/>
      <c r="X60" s="6"/>
      <c r="Y60" s="6"/>
    </row>
    <row r="61" spans="1:25" ht="14.25">
      <c r="A61" s="28">
        <v>58</v>
      </c>
      <c r="B61" s="6"/>
      <c r="C61" s="49" t="s">
        <v>134</v>
      </c>
      <c r="D61" s="24">
        <f>COUNT(G61:Y61)</f>
        <v>0</v>
      </c>
      <c r="E61" s="25" t="e">
        <f>F61/D61</f>
        <v>#DIV/0!</v>
      </c>
      <c r="F61" s="24">
        <f>SUM(I61:Y61)</f>
        <v>0</v>
      </c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6"/>
      <c r="T61" s="6"/>
      <c r="U61" s="6"/>
      <c r="V61" s="6"/>
      <c r="W61" s="6"/>
      <c r="X61" s="6"/>
      <c r="Y61" s="6"/>
    </row>
    <row r="62" spans="1:33" ht="14.25" hidden="1">
      <c r="A62" s="28">
        <v>59</v>
      </c>
      <c r="B62" s="29"/>
      <c r="C62" s="70" t="s">
        <v>83</v>
      </c>
      <c r="D62" s="24">
        <f>COUNT(G62:Y62)</f>
        <v>0</v>
      </c>
      <c r="E62" s="25" t="e">
        <f>F62/D62</f>
        <v>#DIV/0!</v>
      </c>
      <c r="F62" s="24">
        <f>SUM(M62:Z62)</f>
        <v>0</v>
      </c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9"/>
      <c r="T62" s="29"/>
      <c r="U62" s="29"/>
      <c r="V62" s="29"/>
      <c r="W62" s="29"/>
      <c r="X62" s="29"/>
      <c r="Y62" s="29"/>
      <c r="Z62" s="72"/>
      <c r="AA62" s="72"/>
      <c r="AB62" s="72"/>
      <c r="AC62" s="72"/>
      <c r="AD62" s="72"/>
      <c r="AE62" s="72"/>
      <c r="AF62" s="72"/>
      <c r="AG62" s="72"/>
    </row>
    <row r="63" spans="1:25" ht="14.25" hidden="1">
      <c r="A63" s="28">
        <v>60</v>
      </c>
      <c r="B63" s="6"/>
      <c r="C63" s="49" t="s">
        <v>114</v>
      </c>
      <c r="D63" s="24">
        <f>COUNT(G63:Y63)</f>
        <v>0</v>
      </c>
      <c r="E63" s="25" t="e">
        <f>F63/D63</f>
        <v>#DIV/0!</v>
      </c>
      <c r="F63" s="24">
        <f>SUM(M63:Z63)</f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6"/>
      <c r="T63" s="6"/>
      <c r="U63" s="6"/>
      <c r="V63" s="6"/>
      <c r="W63" s="6"/>
      <c r="X63" s="6"/>
      <c r="Y63" s="6"/>
    </row>
    <row r="64" spans="6:12" ht="12.75">
      <c r="F64" s="24">
        <f>SUM(M64:Z64)</f>
        <v>0</v>
      </c>
      <c r="G64" s="73"/>
      <c r="H64" s="73"/>
      <c r="I64" s="73"/>
      <c r="J64" s="73"/>
      <c r="K64" s="73"/>
      <c r="L64" s="73"/>
    </row>
  </sheetData>
  <printOptions horizontalCentered="1" verticalCentered="1"/>
  <pageMargins left="0.75" right="0.75" top="1" bottom="1" header="0" footer="0"/>
  <pageSetup blackAndWhite="1" fitToHeight="1" fitToWidth="1" horizontalDpi="300" verticalDpi="300" orientation="portrait" paperSize="9" scale="2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C32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00" customWidth="1"/>
    <col min="2" max="2" width="9.7109375" style="101" customWidth="1"/>
    <col min="3" max="3" width="36.7109375" style="101" customWidth="1"/>
    <col min="4" max="4" width="13.00390625" style="100" customWidth="1"/>
    <col min="5" max="5" width="9.8515625" style="100" customWidth="1"/>
    <col min="6" max="25" width="8.7109375" style="100" customWidth="1"/>
    <col min="26" max="26" width="9.7109375" style="100" customWidth="1"/>
    <col min="27" max="29" width="8.7109375" style="100" customWidth="1"/>
    <col min="30" max="30" width="8.7109375" style="101" customWidth="1"/>
    <col min="31" max="16384" width="11.421875" style="101" customWidth="1"/>
  </cols>
  <sheetData>
    <row r="1" spans="1:29" s="78" customFormat="1" ht="45" customHeight="1" thickTop="1">
      <c r="A1" s="74"/>
      <c r="B1" s="75"/>
      <c r="C1" s="75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</row>
    <row r="2" spans="1:29" s="86" customFormat="1" ht="41.25" customHeight="1" thickBot="1">
      <c r="A2" s="79"/>
      <c r="B2" s="80">
        <f ca="1">TODAY()</f>
        <v>40850</v>
      </c>
      <c r="C2" s="81"/>
      <c r="D2" s="81"/>
      <c r="E2" s="82" t="s">
        <v>40</v>
      </c>
      <c r="F2" s="83">
        <f>COUNTA(G3:AS3)</f>
        <v>5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4"/>
      <c r="AA2" s="84"/>
      <c r="AB2" s="85"/>
      <c r="AC2" s="85"/>
    </row>
    <row r="3" spans="1:29" s="92" customFormat="1" ht="48.75" customHeight="1">
      <c r="A3" s="87" t="s">
        <v>18</v>
      </c>
      <c r="B3" s="88" t="s">
        <v>19</v>
      </c>
      <c r="C3" s="88" t="s">
        <v>14</v>
      </c>
      <c r="D3" s="88" t="s">
        <v>15</v>
      </c>
      <c r="E3" s="88" t="s">
        <v>16</v>
      </c>
      <c r="F3" s="88" t="s">
        <v>17</v>
      </c>
      <c r="G3" s="104" t="s">
        <v>170</v>
      </c>
      <c r="H3" s="104" t="s">
        <v>169</v>
      </c>
      <c r="I3" s="104" t="s">
        <v>167</v>
      </c>
      <c r="J3" s="104" t="s">
        <v>166</v>
      </c>
      <c r="K3" s="104" t="s">
        <v>162</v>
      </c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  <c r="Z3" s="90"/>
      <c r="AA3" s="90"/>
      <c r="AB3" s="91"/>
      <c r="AC3" s="91"/>
    </row>
    <row r="4" spans="1:29" s="97" customFormat="1" ht="15">
      <c r="A4" s="93">
        <v>1</v>
      </c>
      <c r="B4" s="93">
        <v>1</v>
      </c>
      <c r="C4" s="94" t="s">
        <v>42</v>
      </c>
      <c r="D4" s="93">
        <f>COUNT(G4:Y4)</f>
        <v>5</v>
      </c>
      <c r="E4" s="95">
        <f>F4/D4</f>
        <v>117</v>
      </c>
      <c r="F4" s="93">
        <f>SUM(G4:Y4)</f>
        <v>585</v>
      </c>
      <c r="G4" s="93">
        <v>200</v>
      </c>
      <c r="H4" s="93">
        <v>140</v>
      </c>
      <c r="I4" s="93">
        <v>140</v>
      </c>
      <c r="J4" s="93">
        <v>0</v>
      </c>
      <c r="K4" s="93">
        <v>105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6"/>
      <c r="AC4" s="96"/>
    </row>
    <row r="5" spans="1:29" s="97" customFormat="1" ht="15">
      <c r="A5" s="93">
        <v>2</v>
      </c>
      <c r="B5" s="93">
        <v>2</v>
      </c>
      <c r="C5" s="94" t="s">
        <v>95</v>
      </c>
      <c r="D5" s="93">
        <f>COUNT(G5:Y5)</f>
        <v>5</v>
      </c>
      <c r="E5" s="95">
        <f>F5/D5</f>
        <v>76</v>
      </c>
      <c r="F5" s="93">
        <f>SUM(G5:Y5)</f>
        <v>380</v>
      </c>
      <c r="G5" s="93">
        <v>110</v>
      </c>
      <c r="H5" s="93">
        <v>80</v>
      </c>
      <c r="I5" s="93">
        <v>105</v>
      </c>
      <c r="J5" s="93">
        <v>25</v>
      </c>
      <c r="K5" s="93">
        <v>60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6"/>
      <c r="AC5" s="96"/>
    </row>
    <row r="6" spans="1:29" s="97" customFormat="1" ht="15">
      <c r="A6" s="93">
        <v>3</v>
      </c>
      <c r="B6" s="93">
        <v>3</v>
      </c>
      <c r="C6" s="94" t="s">
        <v>38</v>
      </c>
      <c r="D6" s="93">
        <f>COUNT(G6:Y6)</f>
        <v>4</v>
      </c>
      <c r="E6" s="95">
        <f>F6/D6</f>
        <v>91.25</v>
      </c>
      <c r="F6" s="93">
        <f>SUM(G6:Y6)</f>
        <v>365</v>
      </c>
      <c r="G6" s="93">
        <v>140</v>
      </c>
      <c r="H6" s="93"/>
      <c r="I6" s="93">
        <v>60</v>
      </c>
      <c r="J6" s="93">
        <v>25</v>
      </c>
      <c r="K6" s="93">
        <v>140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6"/>
      <c r="AC6" s="96"/>
    </row>
    <row r="7" spans="1:29" s="97" customFormat="1" ht="15">
      <c r="A7" s="93">
        <v>4</v>
      </c>
      <c r="B7" s="93">
        <v>4</v>
      </c>
      <c r="C7" s="94" t="s">
        <v>126</v>
      </c>
      <c r="D7" s="93">
        <f>COUNT(G7:Y7)</f>
        <v>4</v>
      </c>
      <c r="E7" s="95">
        <f>F7/D7</f>
        <v>75</v>
      </c>
      <c r="F7" s="93">
        <f>SUM(G7:Y7)</f>
        <v>300</v>
      </c>
      <c r="G7" s="93">
        <v>90</v>
      </c>
      <c r="H7" s="93">
        <v>105</v>
      </c>
      <c r="I7" s="93">
        <v>25</v>
      </c>
      <c r="J7" s="93"/>
      <c r="K7" s="93">
        <v>80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6"/>
      <c r="AC7" s="96"/>
    </row>
    <row r="8" spans="1:29" s="97" customFormat="1" ht="15">
      <c r="A8" s="93">
        <v>5</v>
      </c>
      <c r="B8" s="93">
        <v>5</v>
      </c>
      <c r="C8" s="94" t="s">
        <v>97</v>
      </c>
      <c r="D8" s="93">
        <f>COUNT(G8:Y8)</f>
        <v>3</v>
      </c>
      <c r="E8" s="95">
        <f>F8/D8</f>
        <v>44.166666666666664</v>
      </c>
      <c r="F8" s="93">
        <f>SUM(G8:Y8)</f>
        <v>132.5</v>
      </c>
      <c r="G8" s="93">
        <v>50</v>
      </c>
      <c r="H8" s="93"/>
      <c r="I8" s="93">
        <v>80</v>
      </c>
      <c r="J8" s="93">
        <v>2.5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6"/>
      <c r="AC8" s="96"/>
    </row>
    <row r="9" spans="1:29" s="97" customFormat="1" ht="15">
      <c r="A9" s="93">
        <v>6</v>
      </c>
      <c r="B9" s="93">
        <v>6</v>
      </c>
      <c r="C9" s="94" t="s">
        <v>102</v>
      </c>
      <c r="D9" s="93">
        <f>COUNT(G9:Y9)</f>
        <v>2</v>
      </c>
      <c r="E9" s="95">
        <f>F9/D9</f>
        <v>37.5</v>
      </c>
      <c r="F9" s="93">
        <f>SUM(G9:Y9)</f>
        <v>75</v>
      </c>
      <c r="G9" s="93">
        <v>45</v>
      </c>
      <c r="H9" s="93"/>
      <c r="I9" s="93">
        <v>30</v>
      </c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6"/>
      <c r="AC9" s="96"/>
    </row>
    <row r="10" spans="1:29" s="97" customFormat="1" ht="15">
      <c r="A10" s="93">
        <v>7</v>
      </c>
      <c r="B10" s="93">
        <v>7</v>
      </c>
      <c r="C10" s="94" t="s">
        <v>115</v>
      </c>
      <c r="D10" s="93">
        <f>COUNT(G10:Y10)</f>
        <v>2</v>
      </c>
      <c r="E10" s="95">
        <f>F10/D10</f>
        <v>32.5</v>
      </c>
      <c r="F10" s="93">
        <f>SUM(G10:Y10)</f>
        <v>65</v>
      </c>
      <c r="G10" s="93">
        <v>40</v>
      </c>
      <c r="H10" s="93"/>
      <c r="I10" s="93"/>
      <c r="J10" s="93"/>
      <c r="K10" s="93">
        <v>25</v>
      </c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6"/>
      <c r="AC10" s="96"/>
    </row>
    <row r="11" spans="1:29" s="97" customFormat="1" ht="15">
      <c r="A11" s="93">
        <v>8</v>
      </c>
      <c r="B11" s="93">
        <v>8</v>
      </c>
      <c r="C11" s="99" t="s">
        <v>165</v>
      </c>
      <c r="D11" s="93">
        <f>COUNT(G11:Y11)</f>
        <v>1</v>
      </c>
      <c r="E11" s="95">
        <f>F11/D11</f>
        <v>20</v>
      </c>
      <c r="F11" s="93">
        <f>SUM(G11:Y11)</f>
        <v>20</v>
      </c>
      <c r="G11" s="93"/>
      <c r="H11" s="93"/>
      <c r="I11" s="93">
        <v>20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6"/>
      <c r="AC11" s="96"/>
    </row>
    <row r="12" spans="1:29" s="97" customFormat="1" ht="15">
      <c r="A12" s="93">
        <v>9</v>
      </c>
      <c r="B12" s="93">
        <v>9</v>
      </c>
      <c r="C12" s="98" t="s">
        <v>141</v>
      </c>
      <c r="D12" s="93">
        <f>COUNT(G12:Y12)</f>
        <v>1</v>
      </c>
      <c r="E12" s="95">
        <f>F12/D12</f>
        <v>15</v>
      </c>
      <c r="F12" s="93">
        <f>SUM(G12:Y12)</f>
        <v>15</v>
      </c>
      <c r="G12" s="93"/>
      <c r="H12" s="93"/>
      <c r="I12" s="93">
        <v>15</v>
      </c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6"/>
      <c r="AC12" s="96"/>
    </row>
    <row r="13" spans="1:29" s="97" customFormat="1" ht="15">
      <c r="A13" s="93">
        <v>10</v>
      </c>
      <c r="B13" s="93"/>
      <c r="C13" s="94" t="s">
        <v>142</v>
      </c>
      <c r="D13" s="93">
        <f>COUNT(G13:Y13)</f>
        <v>0</v>
      </c>
      <c r="E13" s="95" t="e">
        <f>F13/D13</f>
        <v>#DIV/0!</v>
      </c>
      <c r="F13" s="93">
        <f>SUM(G13:Y13)</f>
        <v>0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6"/>
      <c r="AC13" s="96"/>
    </row>
    <row r="14" spans="1:29" s="97" customFormat="1" ht="15">
      <c r="A14" s="93">
        <v>11</v>
      </c>
      <c r="B14" s="93"/>
      <c r="C14" s="94" t="s">
        <v>140</v>
      </c>
      <c r="D14" s="93">
        <f>COUNT(G14:Y14)</f>
        <v>0</v>
      </c>
      <c r="E14" s="95" t="e">
        <f>F14/D14</f>
        <v>#DIV/0!</v>
      </c>
      <c r="F14" s="93">
        <f>SUM(H14:Y14)</f>
        <v>0</v>
      </c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6"/>
      <c r="AC14" s="96"/>
    </row>
    <row r="15" spans="1:29" s="97" customFormat="1" ht="15">
      <c r="A15" s="93">
        <v>12</v>
      </c>
      <c r="B15" s="93"/>
      <c r="C15" s="94" t="s">
        <v>103</v>
      </c>
      <c r="D15" s="93">
        <f>COUNT(G15:Y15)</f>
        <v>0</v>
      </c>
      <c r="E15" s="95" t="e">
        <f>F15/D15</f>
        <v>#DIV/0!</v>
      </c>
      <c r="F15" s="93">
        <f>SUM(I15:Y15)</f>
        <v>0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6"/>
      <c r="AC15" s="96"/>
    </row>
    <row r="16" spans="1:29" s="97" customFormat="1" ht="15">
      <c r="A16" s="93">
        <v>13</v>
      </c>
      <c r="B16" s="93"/>
      <c r="C16" s="94" t="s">
        <v>98</v>
      </c>
      <c r="D16" s="93">
        <f>COUNT(G16:Y16)</f>
        <v>0</v>
      </c>
      <c r="E16" s="95" t="e">
        <f>F16/D16</f>
        <v>#DIV/0!</v>
      </c>
      <c r="F16" s="93">
        <f>SUM(I16:Y16)</f>
        <v>0</v>
      </c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6"/>
      <c r="AC16" s="96"/>
    </row>
    <row r="17" spans="1:29" s="97" customFormat="1" ht="15">
      <c r="A17" s="93">
        <v>14</v>
      </c>
      <c r="B17" s="93"/>
      <c r="C17" s="94" t="s">
        <v>110</v>
      </c>
      <c r="D17" s="93">
        <f>COUNT(G17:Y17)</f>
        <v>0</v>
      </c>
      <c r="E17" s="95" t="e">
        <f>F17/D17</f>
        <v>#DIV/0!</v>
      </c>
      <c r="F17" s="93">
        <f>SUM(I17:Y17)</f>
        <v>0</v>
      </c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6"/>
      <c r="AC17" s="96"/>
    </row>
    <row r="18" spans="1:29" s="97" customFormat="1" ht="15">
      <c r="A18" s="93">
        <v>15</v>
      </c>
      <c r="B18" s="93"/>
      <c r="C18" s="94" t="s">
        <v>158</v>
      </c>
      <c r="D18" s="93">
        <f>COUNT(G18:Y18)</f>
        <v>0</v>
      </c>
      <c r="E18" s="95" t="e">
        <f>F18/D18</f>
        <v>#DIV/0!</v>
      </c>
      <c r="F18" s="93">
        <f>SUM(I18:Y18)</f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6"/>
      <c r="AC18" s="96"/>
    </row>
    <row r="19" spans="1:29" s="97" customFormat="1" ht="15">
      <c r="A19" s="93">
        <v>16</v>
      </c>
      <c r="B19" s="93"/>
      <c r="C19" s="94" t="s">
        <v>143</v>
      </c>
      <c r="D19" s="93">
        <f>COUNT(G19:Y19)</f>
        <v>0</v>
      </c>
      <c r="E19" s="95" t="e">
        <f>F19/D19</f>
        <v>#DIV/0!</v>
      </c>
      <c r="F19" s="93">
        <f>SUM(I19:Y19)</f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6"/>
      <c r="AC19" s="96"/>
    </row>
    <row r="20" ht="14.25" customHeight="1">
      <c r="B20" s="100"/>
    </row>
    <row r="21" ht="14.25" customHeight="1">
      <c r="B21" s="100"/>
    </row>
    <row r="22" ht="14.25" customHeight="1">
      <c r="B22" s="100"/>
    </row>
    <row r="23" ht="14.25" customHeight="1">
      <c r="B23" s="100"/>
    </row>
    <row r="24" ht="14.25" customHeight="1">
      <c r="B24" s="100"/>
    </row>
    <row r="25" ht="14.25" customHeight="1">
      <c r="B25" s="100"/>
    </row>
    <row r="26" ht="12.75">
      <c r="B26" s="100"/>
    </row>
    <row r="27" ht="12.75">
      <c r="B27" s="100"/>
    </row>
    <row r="28" ht="12.75">
      <c r="B28" s="100"/>
    </row>
    <row r="29" ht="12.75">
      <c r="B29" s="100"/>
    </row>
    <row r="30" ht="12.75">
      <c r="B30" s="100"/>
    </row>
    <row r="31" ht="12.75">
      <c r="B31" s="100"/>
    </row>
    <row r="32" ht="12.75">
      <c r="B32" s="100"/>
    </row>
  </sheetData>
  <printOptions horizontalCentered="1" verticalCentered="1"/>
  <pageMargins left="0.75" right="0.75" top="1" bottom="1" header="0" footer="0"/>
  <pageSetup blackAndWhite="1" fitToHeight="1" fitToWidth="1" horizontalDpi="360" verticalDpi="360" orientation="landscape" paperSize="9" scale="4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2">
    <pageSetUpPr fitToPage="1"/>
  </sheetPr>
  <dimension ref="A1:IO13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9.7109375" style="0" customWidth="1"/>
    <col min="3" max="3" width="35.57421875" style="0" customWidth="1"/>
    <col min="4" max="4" width="12.57421875" style="1" customWidth="1"/>
    <col min="5" max="5" width="9.8515625" style="1" customWidth="1"/>
    <col min="6" max="10" width="8.7109375" style="1" customWidth="1"/>
    <col min="11" max="11" width="9.7109375" style="1" customWidth="1"/>
    <col min="12" max="19" width="8.7109375" style="1" customWidth="1"/>
    <col min="20" max="20" width="8.7109375" style="0" customWidth="1"/>
  </cols>
  <sheetData>
    <row r="1" spans="1:17" ht="43.5" customHeight="1">
      <c r="A1" s="32"/>
      <c r="B1" s="33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4"/>
      <c r="Q1" s="35"/>
    </row>
    <row r="2" spans="1:17" ht="43.5" customHeight="1" thickBot="1">
      <c r="A2" s="13"/>
      <c r="B2" s="107" t="s">
        <v>144</v>
      </c>
      <c r="C2" s="107"/>
      <c r="D2" s="107"/>
      <c r="E2" s="107"/>
      <c r="F2" s="14">
        <f>COUNTA(G3:AS3)</f>
        <v>2</v>
      </c>
      <c r="G2" s="14"/>
      <c r="H2" s="14"/>
      <c r="I2" s="14"/>
      <c r="J2" s="9"/>
      <c r="K2" s="9"/>
      <c r="L2" s="15"/>
      <c r="M2" s="36"/>
      <c r="N2" s="36"/>
      <c r="O2" s="105">
        <f ca="1">TODAY()</f>
        <v>40850</v>
      </c>
      <c r="P2" s="105"/>
      <c r="Q2" s="106"/>
    </row>
    <row r="3" spans="1:249" s="4" customFormat="1" ht="59.25" customHeight="1">
      <c r="A3" s="37" t="s">
        <v>18</v>
      </c>
      <c r="B3" s="38" t="s">
        <v>19</v>
      </c>
      <c r="C3" s="38" t="s">
        <v>14</v>
      </c>
      <c r="D3" s="38" t="s">
        <v>15</v>
      </c>
      <c r="E3" s="38" t="s">
        <v>16</v>
      </c>
      <c r="F3" s="38" t="s">
        <v>17</v>
      </c>
      <c r="G3" s="39" t="s">
        <v>167</v>
      </c>
      <c r="H3" s="39" t="s">
        <v>162</v>
      </c>
      <c r="I3" s="40"/>
      <c r="J3" s="40"/>
      <c r="K3" s="40"/>
      <c r="L3" s="40"/>
      <c r="M3" s="40"/>
      <c r="N3" s="40"/>
      <c r="O3" s="41"/>
      <c r="P3" s="41"/>
      <c r="Q3" s="42"/>
      <c r="R3" s="5"/>
      <c r="S3" s="5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8" s="21" customFormat="1" ht="15">
      <c r="A4" s="20">
        <v>1</v>
      </c>
      <c r="B4" s="20">
        <v>1</v>
      </c>
      <c r="C4" s="48" t="s">
        <v>146</v>
      </c>
      <c r="D4" s="20">
        <f aca="true" t="shared" si="0" ref="D4:D13">COUNT(G4:Y4)</f>
        <v>2</v>
      </c>
      <c r="E4" s="43">
        <f aca="true" t="shared" si="1" ref="E4:E13">F4/D4</f>
        <v>140</v>
      </c>
      <c r="F4" s="20">
        <f aca="true" t="shared" si="2" ref="F4:F9">SUM(G4:Y4)</f>
        <v>280</v>
      </c>
      <c r="G4" s="20">
        <v>140</v>
      </c>
      <c r="H4" s="20">
        <v>140</v>
      </c>
      <c r="I4" s="20"/>
      <c r="J4" s="20"/>
      <c r="K4" s="20"/>
      <c r="L4" s="44"/>
      <c r="M4" s="20"/>
      <c r="N4" s="20"/>
      <c r="O4" s="45"/>
      <c r="P4" s="20"/>
      <c r="Q4" s="46"/>
      <c r="R4" s="47"/>
    </row>
    <row r="5" spans="1:18" s="21" customFormat="1" ht="15">
      <c r="A5" s="20">
        <v>2</v>
      </c>
      <c r="B5" s="20">
        <v>2</v>
      </c>
      <c r="C5" s="48" t="s">
        <v>147</v>
      </c>
      <c r="D5" s="20">
        <f t="shared" si="0"/>
        <v>2</v>
      </c>
      <c r="E5" s="43">
        <f t="shared" si="1"/>
        <v>105</v>
      </c>
      <c r="F5" s="20">
        <f t="shared" si="2"/>
        <v>210</v>
      </c>
      <c r="G5" s="20">
        <v>105</v>
      </c>
      <c r="H5" s="20">
        <v>105</v>
      </c>
      <c r="I5" s="20"/>
      <c r="J5" s="20"/>
      <c r="K5" s="20"/>
      <c r="L5" s="44"/>
      <c r="M5" s="20"/>
      <c r="N5" s="20"/>
      <c r="O5" s="45"/>
      <c r="P5" s="20"/>
      <c r="Q5" s="46"/>
      <c r="R5" s="47"/>
    </row>
    <row r="6" spans="1:18" s="21" customFormat="1" ht="15">
      <c r="A6" s="20">
        <v>3</v>
      </c>
      <c r="B6" s="20">
        <v>3</v>
      </c>
      <c r="C6" s="48" t="s">
        <v>149</v>
      </c>
      <c r="D6" s="20">
        <f t="shared" si="0"/>
        <v>2</v>
      </c>
      <c r="E6" s="43">
        <f t="shared" si="1"/>
        <v>80</v>
      </c>
      <c r="F6" s="20">
        <f t="shared" si="2"/>
        <v>160</v>
      </c>
      <c r="G6" s="20">
        <v>80</v>
      </c>
      <c r="H6" s="20">
        <v>80</v>
      </c>
      <c r="I6" s="20"/>
      <c r="J6" s="20"/>
      <c r="K6" s="20"/>
      <c r="L6" s="44"/>
      <c r="M6" s="20"/>
      <c r="N6" s="20"/>
      <c r="O6" s="45"/>
      <c r="P6" s="20"/>
      <c r="Q6" s="46"/>
      <c r="R6" s="47"/>
    </row>
    <row r="7" spans="1:18" s="21" customFormat="1" ht="15">
      <c r="A7" s="20">
        <v>4</v>
      </c>
      <c r="B7" s="20">
        <v>4</v>
      </c>
      <c r="C7" s="48" t="s">
        <v>168</v>
      </c>
      <c r="D7" s="20">
        <f t="shared" si="0"/>
        <v>2</v>
      </c>
      <c r="E7" s="43">
        <f t="shared" si="1"/>
        <v>60</v>
      </c>
      <c r="F7" s="20">
        <f t="shared" si="2"/>
        <v>120</v>
      </c>
      <c r="G7" s="20">
        <v>60</v>
      </c>
      <c r="H7" s="20">
        <v>60</v>
      </c>
      <c r="I7" s="20"/>
      <c r="J7" s="20"/>
      <c r="K7" s="20"/>
      <c r="L7" s="44"/>
      <c r="M7" s="20"/>
      <c r="N7" s="20"/>
      <c r="O7" s="45"/>
      <c r="P7" s="20"/>
      <c r="Q7" s="46"/>
      <c r="R7" s="47"/>
    </row>
    <row r="8" spans="1:19" s="21" customFormat="1" ht="15">
      <c r="A8" s="20">
        <v>5</v>
      </c>
      <c r="B8" s="20"/>
      <c r="C8" s="48" t="s">
        <v>148</v>
      </c>
      <c r="D8" s="20">
        <f t="shared" si="0"/>
        <v>0</v>
      </c>
      <c r="E8" s="43" t="e">
        <f t="shared" si="1"/>
        <v>#DIV/0!</v>
      </c>
      <c r="F8" s="20">
        <f t="shared" si="2"/>
        <v>0</v>
      </c>
      <c r="G8" s="20"/>
      <c r="H8" s="20"/>
      <c r="I8" s="20"/>
      <c r="J8" s="20"/>
      <c r="K8" s="20"/>
      <c r="L8" s="44"/>
      <c r="M8" s="20"/>
      <c r="N8" s="20"/>
      <c r="O8" s="20"/>
      <c r="P8" s="20"/>
      <c r="Q8" s="46"/>
      <c r="R8" s="22"/>
      <c r="S8" s="22"/>
    </row>
    <row r="9" spans="1:18" s="21" customFormat="1" ht="15">
      <c r="A9" s="20">
        <v>6</v>
      </c>
      <c r="B9" s="20"/>
      <c r="C9" s="48" t="s">
        <v>151</v>
      </c>
      <c r="D9" s="20">
        <f t="shared" si="0"/>
        <v>0</v>
      </c>
      <c r="E9" s="43" t="e">
        <f t="shared" si="1"/>
        <v>#DIV/0!</v>
      </c>
      <c r="F9" s="20">
        <f t="shared" si="2"/>
        <v>0</v>
      </c>
      <c r="G9" s="20"/>
      <c r="H9" s="20"/>
      <c r="I9" s="20"/>
      <c r="J9" s="20"/>
      <c r="K9" s="20"/>
      <c r="L9" s="44"/>
      <c r="M9" s="20"/>
      <c r="N9" s="20"/>
      <c r="O9" s="45"/>
      <c r="P9" s="20"/>
      <c r="Q9" s="46"/>
      <c r="R9" s="47"/>
    </row>
    <row r="10" spans="1:18" s="21" customFormat="1" ht="15">
      <c r="A10" s="20">
        <v>7</v>
      </c>
      <c r="B10" s="20"/>
      <c r="C10" s="48" t="s">
        <v>145</v>
      </c>
      <c r="D10" s="20">
        <f t="shared" si="0"/>
        <v>0</v>
      </c>
      <c r="E10" s="43" t="e">
        <f t="shared" si="1"/>
        <v>#DIV/0!</v>
      </c>
      <c r="F10" s="20">
        <f>SUM(I10:Y10)</f>
        <v>0</v>
      </c>
      <c r="G10" s="20"/>
      <c r="H10" s="20"/>
      <c r="I10" s="20"/>
      <c r="J10" s="20"/>
      <c r="K10" s="20"/>
      <c r="L10" s="44"/>
      <c r="M10" s="20"/>
      <c r="N10" s="20"/>
      <c r="O10" s="45"/>
      <c r="P10" s="20"/>
      <c r="Q10" s="46"/>
      <c r="R10" s="47"/>
    </row>
    <row r="11" spans="1:18" s="21" customFormat="1" ht="15">
      <c r="A11" s="20">
        <v>8</v>
      </c>
      <c r="B11" s="20"/>
      <c r="C11" s="48" t="s">
        <v>152</v>
      </c>
      <c r="D11" s="20">
        <f t="shared" si="0"/>
        <v>0</v>
      </c>
      <c r="E11" s="43" t="e">
        <f t="shared" si="1"/>
        <v>#DIV/0!</v>
      </c>
      <c r="F11" s="20">
        <f>SUM(I11:Y11)</f>
        <v>0</v>
      </c>
      <c r="G11" s="20"/>
      <c r="H11" s="20"/>
      <c r="I11" s="20"/>
      <c r="J11" s="20"/>
      <c r="K11" s="20"/>
      <c r="L11" s="44"/>
      <c r="M11" s="20"/>
      <c r="N11" s="20"/>
      <c r="O11" s="45"/>
      <c r="P11" s="20"/>
      <c r="Q11" s="46"/>
      <c r="R11" s="47"/>
    </row>
    <row r="12" spans="1:18" s="21" customFormat="1" ht="15">
      <c r="A12" s="20">
        <v>9</v>
      </c>
      <c r="B12" s="20"/>
      <c r="C12" s="48" t="s">
        <v>150</v>
      </c>
      <c r="D12" s="20">
        <f t="shared" si="0"/>
        <v>0</v>
      </c>
      <c r="E12" s="43" t="e">
        <f t="shared" si="1"/>
        <v>#DIV/0!</v>
      </c>
      <c r="F12" s="20">
        <f>SUM(I12:Y12)</f>
        <v>0</v>
      </c>
      <c r="G12" s="20"/>
      <c r="H12" s="20"/>
      <c r="I12" s="20"/>
      <c r="J12" s="20"/>
      <c r="K12" s="20"/>
      <c r="L12" s="44"/>
      <c r="M12" s="20"/>
      <c r="N12" s="20"/>
      <c r="O12" s="45"/>
      <c r="P12" s="20"/>
      <c r="Q12" s="46"/>
      <c r="R12" s="47"/>
    </row>
    <row r="13" spans="1:18" s="21" customFormat="1" ht="15">
      <c r="A13" s="20">
        <v>10</v>
      </c>
      <c r="B13" s="20"/>
      <c r="C13" s="48" t="s">
        <v>153</v>
      </c>
      <c r="D13" s="20">
        <f t="shared" si="0"/>
        <v>0</v>
      </c>
      <c r="E13" s="43" t="e">
        <f t="shared" si="1"/>
        <v>#DIV/0!</v>
      </c>
      <c r="F13" s="20">
        <f>SUM(I13:Y13)</f>
        <v>0</v>
      </c>
      <c r="G13" s="20"/>
      <c r="H13" s="20"/>
      <c r="I13" s="20"/>
      <c r="J13" s="20"/>
      <c r="K13" s="20"/>
      <c r="L13" s="44"/>
      <c r="M13" s="20"/>
      <c r="N13" s="20"/>
      <c r="O13" s="45"/>
      <c r="P13" s="20"/>
      <c r="Q13" s="46"/>
      <c r="R13" s="47"/>
    </row>
  </sheetData>
  <mergeCells count="2">
    <mergeCell ref="O2:Q2"/>
    <mergeCell ref="B2:E2"/>
  </mergeCells>
  <printOptions horizontalCentered="1" verticalCentered="1"/>
  <pageMargins left="0.75" right="0.75" top="1" bottom="1" header="0" footer="0"/>
  <pageSetup blackAndWhite="1" fitToHeight="1" fitToWidth="1" horizontalDpi="360" verticalDpi="36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B3:D6"/>
  <sheetViews>
    <sheetView workbookViewId="0" topLeftCell="B1">
      <selection activeCell="C6" sqref="C6"/>
    </sheetView>
  </sheetViews>
  <sheetFormatPr defaultColWidth="11.421875" defaultRowHeight="12.75"/>
  <cols>
    <col min="2" max="2" width="28.57421875" style="0" customWidth="1"/>
    <col min="4" max="4" width="17.7109375" style="0" customWidth="1"/>
  </cols>
  <sheetData>
    <row r="3" spans="2:4" ht="12.75">
      <c r="B3" s="17" t="s">
        <v>49</v>
      </c>
      <c r="C3" s="17" t="s">
        <v>50</v>
      </c>
      <c r="D3" s="17" t="s">
        <v>51</v>
      </c>
    </row>
    <row r="4" spans="2:4" ht="12.75">
      <c r="B4" t="s">
        <v>48</v>
      </c>
      <c r="C4" t="s">
        <v>10</v>
      </c>
      <c r="D4" t="s">
        <v>52</v>
      </c>
    </row>
    <row r="5" spans="2:4" ht="12.75">
      <c r="B5" t="s">
        <v>53</v>
      </c>
      <c r="C5">
        <v>3</v>
      </c>
      <c r="D5" t="s">
        <v>54</v>
      </c>
    </row>
    <row r="6" spans="2:3" ht="12.75">
      <c r="B6" t="s">
        <v>70</v>
      </c>
      <c r="C6" t="s">
        <v>71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B2:L29"/>
  <sheetViews>
    <sheetView workbookViewId="0" topLeftCell="A8">
      <selection activeCell="L12" sqref="L12"/>
    </sheetView>
  </sheetViews>
  <sheetFormatPr defaultColWidth="11.421875" defaultRowHeight="12.75"/>
  <cols>
    <col min="1" max="1" width="3.7109375" style="0" customWidth="1"/>
    <col min="2" max="2" width="22.7109375" style="0" customWidth="1"/>
    <col min="3" max="3" width="10.00390625" style="0" customWidth="1"/>
    <col min="4" max="4" width="9.8515625" style="0" customWidth="1"/>
    <col min="5" max="5" width="1.8515625" style="0" customWidth="1"/>
    <col min="6" max="6" width="22.57421875" style="0" customWidth="1"/>
    <col min="7" max="7" width="11.28125" style="0" customWidth="1"/>
    <col min="9" max="9" width="2.421875" style="0" customWidth="1"/>
    <col min="10" max="10" width="22.421875" style="0" customWidth="1"/>
    <col min="11" max="11" width="9.8515625" style="0" customWidth="1"/>
  </cols>
  <sheetData>
    <row r="2" spans="2:12" ht="12.75">
      <c r="B2" s="12" t="s">
        <v>0</v>
      </c>
      <c r="C2" s="12" t="s">
        <v>11</v>
      </c>
      <c r="D2" s="12" t="s">
        <v>120</v>
      </c>
      <c r="F2" s="12" t="s">
        <v>0</v>
      </c>
      <c r="G2" s="12" t="s">
        <v>11</v>
      </c>
      <c r="H2" s="12" t="s">
        <v>118</v>
      </c>
      <c r="J2" s="12" t="s">
        <v>0</v>
      </c>
      <c r="K2" s="12" t="s">
        <v>11</v>
      </c>
      <c r="L2" s="12" t="s">
        <v>119</v>
      </c>
    </row>
    <row r="3" spans="2:12" ht="12.75">
      <c r="B3" s="10" t="s">
        <v>8</v>
      </c>
      <c r="C3" s="10" t="s">
        <v>9</v>
      </c>
      <c r="D3" s="10" t="s">
        <v>10</v>
      </c>
      <c r="F3" s="10" t="s">
        <v>8</v>
      </c>
      <c r="G3" s="10" t="s">
        <v>9</v>
      </c>
      <c r="H3" s="10" t="s">
        <v>10</v>
      </c>
      <c r="J3" s="10" t="s">
        <v>8</v>
      </c>
      <c r="K3" s="10" t="s">
        <v>9</v>
      </c>
      <c r="L3" s="10" t="s">
        <v>10</v>
      </c>
    </row>
    <row r="4" spans="2:12" ht="12.75">
      <c r="B4" s="11" t="s">
        <v>1</v>
      </c>
      <c r="C4" s="11">
        <v>1</v>
      </c>
      <c r="D4" s="11">
        <v>260</v>
      </c>
      <c r="F4" s="11" t="s">
        <v>1</v>
      </c>
      <c r="G4" s="11">
        <v>1</v>
      </c>
      <c r="H4" s="11">
        <v>175</v>
      </c>
      <c r="J4" s="11" t="s">
        <v>1</v>
      </c>
      <c r="K4" s="11">
        <v>1</v>
      </c>
      <c r="L4" s="11">
        <v>52</v>
      </c>
    </row>
    <row r="5" spans="2:12" ht="12.75">
      <c r="B5" s="11" t="s">
        <v>2</v>
      </c>
      <c r="C5" s="11">
        <v>1</v>
      </c>
      <c r="D5" s="11">
        <v>200</v>
      </c>
      <c r="F5" s="11" t="s">
        <v>2</v>
      </c>
      <c r="G5" s="11">
        <v>1</v>
      </c>
      <c r="H5" s="11">
        <v>140</v>
      </c>
      <c r="J5" s="11" t="s">
        <v>2</v>
      </c>
      <c r="K5" s="11">
        <v>1</v>
      </c>
      <c r="L5" s="11">
        <v>46</v>
      </c>
    </row>
    <row r="6" spans="2:12" ht="12.75">
      <c r="B6" s="11" t="s">
        <v>3</v>
      </c>
      <c r="C6" s="11">
        <v>1</v>
      </c>
      <c r="D6" s="11">
        <v>170</v>
      </c>
      <c r="F6" s="11" t="s">
        <v>3</v>
      </c>
      <c r="G6" s="11">
        <v>1</v>
      </c>
      <c r="H6" s="11">
        <v>115</v>
      </c>
      <c r="J6" s="11" t="s">
        <v>3</v>
      </c>
      <c r="K6" s="11">
        <v>1</v>
      </c>
      <c r="L6" s="11">
        <v>40</v>
      </c>
    </row>
    <row r="7" spans="2:12" ht="12.75">
      <c r="B7" s="11" t="s">
        <v>4</v>
      </c>
      <c r="C7" s="11">
        <v>1</v>
      </c>
      <c r="D7" s="11">
        <v>140</v>
      </c>
      <c r="F7" s="11" t="s">
        <v>4</v>
      </c>
      <c r="G7" s="11">
        <v>1</v>
      </c>
      <c r="H7" s="11">
        <v>95</v>
      </c>
      <c r="J7" s="11" t="s">
        <v>4</v>
      </c>
      <c r="K7" s="11">
        <v>1</v>
      </c>
      <c r="L7" s="11">
        <v>34</v>
      </c>
    </row>
    <row r="8" spans="2:12" ht="12.75">
      <c r="B8" s="11" t="s">
        <v>89</v>
      </c>
      <c r="C8" s="11">
        <v>1</v>
      </c>
      <c r="D8" s="11">
        <v>90</v>
      </c>
      <c r="F8" s="11" t="s">
        <v>89</v>
      </c>
      <c r="G8" s="11">
        <v>1</v>
      </c>
      <c r="H8" s="11">
        <v>60</v>
      </c>
      <c r="J8" s="11" t="s">
        <v>89</v>
      </c>
      <c r="K8" s="11">
        <v>1</v>
      </c>
      <c r="L8" s="11">
        <v>20</v>
      </c>
    </row>
    <row r="9" spans="2:12" ht="12.75">
      <c r="B9" s="11" t="s">
        <v>90</v>
      </c>
      <c r="C9" s="11">
        <v>1</v>
      </c>
      <c r="D9" s="11">
        <v>85</v>
      </c>
      <c r="F9" s="11" t="s">
        <v>90</v>
      </c>
      <c r="G9" s="11">
        <v>1</v>
      </c>
      <c r="H9" s="11">
        <v>55</v>
      </c>
      <c r="J9" s="11" t="s">
        <v>90</v>
      </c>
      <c r="K9" s="11">
        <v>1</v>
      </c>
      <c r="L9" s="11">
        <v>17</v>
      </c>
    </row>
    <row r="10" spans="2:12" ht="12.75">
      <c r="B10" s="11" t="s">
        <v>91</v>
      </c>
      <c r="C10" s="11">
        <v>1</v>
      </c>
      <c r="D10" s="11">
        <v>80</v>
      </c>
      <c r="F10" s="11" t="s">
        <v>91</v>
      </c>
      <c r="G10" s="11">
        <v>1</v>
      </c>
      <c r="H10" s="11">
        <v>50</v>
      </c>
      <c r="J10" s="11" t="s">
        <v>91</v>
      </c>
      <c r="K10" s="11">
        <v>1</v>
      </c>
      <c r="L10" s="11">
        <v>14</v>
      </c>
    </row>
    <row r="11" spans="2:12" ht="12.75">
      <c r="B11" s="11" t="s">
        <v>92</v>
      </c>
      <c r="C11" s="11">
        <v>1</v>
      </c>
      <c r="D11" s="11">
        <v>75</v>
      </c>
      <c r="F11" s="11" t="s">
        <v>92</v>
      </c>
      <c r="G11" s="11">
        <v>1</v>
      </c>
      <c r="H11" s="11">
        <v>45</v>
      </c>
      <c r="J11" s="11" t="s">
        <v>92</v>
      </c>
      <c r="K11" s="11">
        <v>1</v>
      </c>
      <c r="L11" s="11">
        <v>11</v>
      </c>
    </row>
    <row r="12" spans="2:12" ht="12.75">
      <c r="B12" s="11" t="s">
        <v>5</v>
      </c>
      <c r="C12" s="11">
        <v>8</v>
      </c>
      <c r="D12" s="11">
        <v>50</v>
      </c>
      <c r="F12" s="11" t="s">
        <v>5</v>
      </c>
      <c r="G12" s="11">
        <v>8</v>
      </c>
      <c r="H12" s="11">
        <v>30</v>
      </c>
      <c r="J12" s="11" t="s">
        <v>5</v>
      </c>
      <c r="K12" s="11">
        <v>8</v>
      </c>
      <c r="L12" s="11">
        <v>5</v>
      </c>
    </row>
    <row r="13" spans="2:12" ht="12.75">
      <c r="B13" s="11" t="s">
        <v>6</v>
      </c>
      <c r="C13" s="11">
        <v>16</v>
      </c>
      <c r="D13" s="11">
        <v>10</v>
      </c>
      <c r="F13" s="11" t="s">
        <v>7</v>
      </c>
      <c r="G13" s="11">
        <v>1</v>
      </c>
      <c r="H13" s="11">
        <v>37</v>
      </c>
      <c r="J13" s="11" t="s">
        <v>6</v>
      </c>
      <c r="K13" s="11">
        <v>16</v>
      </c>
      <c r="L13" s="11">
        <v>2</v>
      </c>
    </row>
    <row r="14" spans="2:12" ht="12.75">
      <c r="B14" s="11" t="s">
        <v>7</v>
      </c>
      <c r="C14" s="11">
        <v>1</v>
      </c>
      <c r="D14" s="11">
        <v>20</v>
      </c>
      <c r="F14" s="11" t="s">
        <v>88</v>
      </c>
      <c r="G14" s="11">
        <v>1</v>
      </c>
      <c r="H14" s="11">
        <v>32</v>
      </c>
      <c r="J14" s="11" t="s">
        <v>7</v>
      </c>
      <c r="K14" s="11">
        <v>1</v>
      </c>
      <c r="L14" s="30" t="s">
        <v>121</v>
      </c>
    </row>
    <row r="15" spans="2:12" ht="12.75">
      <c r="B15" s="11" t="s">
        <v>88</v>
      </c>
      <c r="C15" s="11">
        <v>1</v>
      </c>
      <c r="D15" s="11">
        <v>12</v>
      </c>
      <c r="F15" s="2"/>
      <c r="G15" s="2"/>
      <c r="H15" s="2"/>
      <c r="J15" s="11" t="s">
        <v>88</v>
      </c>
      <c r="K15" s="11">
        <v>1</v>
      </c>
      <c r="L15" s="30" t="s">
        <v>122</v>
      </c>
    </row>
    <row r="16" spans="2:12" ht="12.75">
      <c r="B16" s="2"/>
      <c r="C16" s="2"/>
      <c r="D16" s="2"/>
      <c r="F16" s="2"/>
      <c r="G16" s="2"/>
      <c r="H16" s="2"/>
      <c r="J16" s="2"/>
      <c r="K16" s="2"/>
      <c r="L16" s="2"/>
    </row>
    <row r="17" spans="2:12" ht="12.75">
      <c r="B17" s="12" t="s">
        <v>93</v>
      </c>
      <c r="C17" s="12" t="s">
        <v>11</v>
      </c>
      <c r="D17" s="12" t="s">
        <v>87</v>
      </c>
      <c r="F17" s="12" t="s">
        <v>93</v>
      </c>
      <c r="G17" s="12" t="s">
        <v>11</v>
      </c>
      <c r="H17" s="12" t="s">
        <v>12</v>
      </c>
      <c r="J17" s="12" t="s">
        <v>93</v>
      </c>
      <c r="K17" s="12" t="s">
        <v>11</v>
      </c>
      <c r="L17" s="12" t="s">
        <v>13</v>
      </c>
    </row>
    <row r="18" spans="2:12" ht="12.75">
      <c r="B18" s="10" t="s">
        <v>8</v>
      </c>
      <c r="C18" s="10" t="s">
        <v>9</v>
      </c>
      <c r="D18" s="10" t="s">
        <v>10</v>
      </c>
      <c r="F18" s="10" t="s">
        <v>8</v>
      </c>
      <c r="G18" s="10" t="s">
        <v>9</v>
      </c>
      <c r="H18" s="10" t="s">
        <v>10</v>
      </c>
      <c r="J18" s="10" t="s">
        <v>8</v>
      </c>
      <c r="K18" s="10" t="s">
        <v>9</v>
      </c>
      <c r="L18" s="10" t="s">
        <v>10</v>
      </c>
    </row>
    <row r="19" spans="2:12" ht="12.75">
      <c r="B19" s="11" t="s">
        <v>1</v>
      </c>
      <c r="C19" s="11">
        <v>1</v>
      </c>
      <c r="D19" s="11">
        <v>200</v>
      </c>
      <c r="F19" s="11" t="s">
        <v>1</v>
      </c>
      <c r="G19" s="11">
        <v>1</v>
      </c>
      <c r="H19" s="11">
        <v>140</v>
      </c>
      <c r="J19" s="11" t="s">
        <v>1</v>
      </c>
      <c r="K19" s="11">
        <v>1</v>
      </c>
      <c r="L19" s="11">
        <v>85</v>
      </c>
    </row>
    <row r="20" spans="2:12" ht="12.75">
      <c r="B20" s="11" t="s">
        <v>2</v>
      </c>
      <c r="C20" s="11">
        <v>1</v>
      </c>
      <c r="D20" s="11">
        <v>140</v>
      </c>
      <c r="F20" s="11" t="s">
        <v>2</v>
      </c>
      <c r="G20" s="11">
        <v>1</v>
      </c>
      <c r="H20" s="11">
        <v>105</v>
      </c>
      <c r="J20" s="11" t="s">
        <v>2</v>
      </c>
      <c r="K20" s="11">
        <v>1</v>
      </c>
      <c r="L20" s="11">
        <v>55</v>
      </c>
    </row>
    <row r="21" spans="2:12" ht="12.75">
      <c r="B21" s="11" t="s">
        <v>3</v>
      </c>
      <c r="C21" s="11">
        <v>1</v>
      </c>
      <c r="D21" s="11">
        <v>110</v>
      </c>
      <c r="F21" s="11" t="s">
        <v>3</v>
      </c>
      <c r="G21" s="11">
        <v>1</v>
      </c>
      <c r="H21" s="11">
        <v>80</v>
      </c>
      <c r="J21" s="11" t="s">
        <v>3</v>
      </c>
      <c r="K21" s="11">
        <v>1</v>
      </c>
      <c r="L21" s="11">
        <v>45</v>
      </c>
    </row>
    <row r="22" spans="2:12" ht="12.75">
      <c r="B22" s="11" t="s">
        <v>4</v>
      </c>
      <c r="C22" s="11">
        <v>1</v>
      </c>
      <c r="D22" s="11">
        <v>90</v>
      </c>
      <c r="F22" s="11" t="s">
        <v>4</v>
      </c>
      <c r="G22" s="11">
        <v>1</v>
      </c>
      <c r="H22" s="11">
        <v>60</v>
      </c>
      <c r="J22" s="11" t="s">
        <v>4</v>
      </c>
      <c r="K22" s="11">
        <v>1</v>
      </c>
      <c r="L22" s="11">
        <v>32</v>
      </c>
    </row>
    <row r="23" spans="2:12" ht="12.75">
      <c r="B23" s="11" t="s">
        <v>89</v>
      </c>
      <c r="C23" s="11">
        <v>1</v>
      </c>
      <c r="D23" s="11">
        <v>50</v>
      </c>
      <c r="F23" s="11" t="s">
        <v>89</v>
      </c>
      <c r="G23" s="11">
        <v>1</v>
      </c>
      <c r="H23" s="11">
        <v>30</v>
      </c>
      <c r="J23" s="11" t="s">
        <v>89</v>
      </c>
      <c r="K23" s="11">
        <v>1</v>
      </c>
      <c r="L23" s="11">
        <v>18</v>
      </c>
    </row>
    <row r="24" spans="2:12" ht="12.75">
      <c r="B24" s="11" t="s">
        <v>90</v>
      </c>
      <c r="C24" s="11">
        <v>1</v>
      </c>
      <c r="D24" s="11">
        <v>45</v>
      </c>
      <c r="F24" s="11" t="s">
        <v>90</v>
      </c>
      <c r="G24" s="11">
        <v>1</v>
      </c>
      <c r="H24" s="11">
        <v>25</v>
      </c>
      <c r="J24" s="11" t="s">
        <v>90</v>
      </c>
      <c r="K24" s="11">
        <v>1</v>
      </c>
      <c r="L24" s="11">
        <v>16</v>
      </c>
    </row>
    <row r="25" spans="2:12" ht="12.75">
      <c r="B25" s="11" t="s">
        <v>91</v>
      </c>
      <c r="C25" s="11">
        <v>1</v>
      </c>
      <c r="D25" s="11">
        <v>40</v>
      </c>
      <c r="F25" s="11" t="s">
        <v>91</v>
      </c>
      <c r="G25" s="11">
        <v>1</v>
      </c>
      <c r="H25" s="11">
        <v>20</v>
      </c>
      <c r="J25" s="11" t="s">
        <v>91</v>
      </c>
      <c r="K25" s="11">
        <v>1</v>
      </c>
      <c r="L25" s="11">
        <v>14</v>
      </c>
    </row>
    <row r="26" spans="2:12" ht="12.75">
      <c r="B26" s="11" t="s">
        <v>92</v>
      </c>
      <c r="C26" s="11">
        <v>1</v>
      </c>
      <c r="D26" s="11">
        <v>35</v>
      </c>
      <c r="F26" s="11" t="s">
        <v>92</v>
      </c>
      <c r="G26" s="11">
        <v>1</v>
      </c>
      <c r="H26" s="11">
        <v>15</v>
      </c>
      <c r="J26" s="11" t="s">
        <v>92</v>
      </c>
      <c r="K26" s="11">
        <v>1</v>
      </c>
      <c r="L26" s="11">
        <v>12</v>
      </c>
    </row>
    <row r="27" spans="2:12" ht="12.75">
      <c r="B27" s="11" t="s">
        <v>5</v>
      </c>
      <c r="C27" s="11">
        <v>8</v>
      </c>
      <c r="D27" s="11">
        <v>10</v>
      </c>
      <c r="F27" s="11" t="s">
        <v>5</v>
      </c>
      <c r="G27" s="11">
        <v>8</v>
      </c>
      <c r="H27" s="11">
        <v>8</v>
      </c>
      <c r="J27" s="11" t="s">
        <v>5</v>
      </c>
      <c r="K27" s="11">
        <v>8</v>
      </c>
      <c r="L27" s="11">
        <v>5</v>
      </c>
    </row>
    <row r="28" spans="2:12" ht="12.75">
      <c r="B28" s="11" t="s">
        <v>7</v>
      </c>
      <c r="C28" s="11">
        <v>1</v>
      </c>
      <c r="D28" s="11">
        <v>20</v>
      </c>
      <c r="F28" s="11" t="s">
        <v>7</v>
      </c>
      <c r="G28" s="11">
        <v>1</v>
      </c>
      <c r="H28" s="11">
        <v>12</v>
      </c>
      <c r="J28" s="11" t="s">
        <v>7</v>
      </c>
      <c r="K28" s="11">
        <v>1</v>
      </c>
      <c r="L28" s="11">
        <v>10</v>
      </c>
    </row>
    <row r="29" spans="2:12" ht="12.75">
      <c r="B29" s="11" t="s">
        <v>88</v>
      </c>
      <c r="C29" s="11">
        <v>1</v>
      </c>
      <c r="D29" s="11">
        <v>12</v>
      </c>
      <c r="F29" s="11" t="s">
        <v>88</v>
      </c>
      <c r="G29" s="11">
        <v>1</v>
      </c>
      <c r="H29" s="11">
        <v>10</v>
      </c>
      <c r="J29" s="11" t="s">
        <v>88</v>
      </c>
      <c r="K29" s="11">
        <v>1</v>
      </c>
      <c r="L29" s="11">
        <v>7</v>
      </c>
    </row>
  </sheetData>
  <printOptions/>
  <pageMargins left="0.75" right="0.75" top="1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B2:D32"/>
  <sheetViews>
    <sheetView workbookViewId="0" topLeftCell="A9">
      <selection activeCell="B32" sqref="B32"/>
    </sheetView>
  </sheetViews>
  <sheetFormatPr defaultColWidth="11.421875" defaultRowHeight="12.75"/>
  <cols>
    <col min="2" max="2" width="27.8515625" style="0" customWidth="1"/>
    <col min="3" max="3" width="26.7109375" style="0" customWidth="1"/>
    <col min="4" max="4" width="26.140625" style="0" customWidth="1"/>
  </cols>
  <sheetData>
    <row r="2" spans="2:4" ht="12.75">
      <c r="B2" s="18" t="s">
        <v>14</v>
      </c>
      <c r="C2" s="18" t="s">
        <v>56</v>
      </c>
      <c r="D2" s="18" t="s">
        <v>57</v>
      </c>
    </row>
    <row r="3" spans="2:3" ht="12.75">
      <c r="B3" t="s">
        <v>31</v>
      </c>
      <c r="C3" t="s">
        <v>58</v>
      </c>
    </row>
    <row r="4" spans="2:3" ht="12.75">
      <c r="B4" t="s">
        <v>34</v>
      </c>
      <c r="C4" t="s">
        <v>58</v>
      </c>
    </row>
    <row r="5" spans="2:4" ht="12.75">
      <c r="B5" t="s">
        <v>21</v>
      </c>
      <c r="C5" t="s">
        <v>69</v>
      </c>
      <c r="D5" t="s">
        <v>60</v>
      </c>
    </row>
    <row r="6" spans="2:4" ht="12.75">
      <c r="B6" t="s">
        <v>30</v>
      </c>
      <c r="C6" t="s">
        <v>69</v>
      </c>
      <c r="D6" t="s">
        <v>59</v>
      </c>
    </row>
    <row r="7" spans="2:4" ht="12.75">
      <c r="B7" t="s">
        <v>38</v>
      </c>
      <c r="D7" t="s">
        <v>61</v>
      </c>
    </row>
    <row r="8" spans="2:4" ht="12.75">
      <c r="B8" t="s">
        <v>22</v>
      </c>
      <c r="C8" t="s">
        <v>72</v>
      </c>
      <c r="D8" t="s">
        <v>62</v>
      </c>
    </row>
    <row r="9" spans="2:4" ht="12.75">
      <c r="B9" t="s">
        <v>32</v>
      </c>
      <c r="C9" t="s">
        <v>72</v>
      </c>
      <c r="D9" t="s">
        <v>63</v>
      </c>
    </row>
    <row r="10" spans="2:3" ht="12.75">
      <c r="B10" t="s">
        <v>37</v>
      </c>
      <c r="C10" t="s">
        <v>72</v>
      </c>
    </row>
    <row r="11" spans="2:3" ht="12.75">
      <c r="B11" t="s">
        <v>25</v>
      </c>
      <c r="C11" t="s">
        <v>64</v>
      </c>
    </row>
    <row r="12" spans="2:3" ht="12.75">
      <c r="B12" t="s">
        <v>45</v>
      </c>
      <c r="C12" t="s">
        <v>64</v>
      </c>
    </row>
    <row r="13" spans="2:4" ht="12.75">
      <c r="B13" t="s">
        <v>24</v>
      </c>
      <c r="C13" t="s">
        <v>64</v>
      </c>
      <c r="D13" t="s">
        <v>73</v>
      </c>
    </row>
    <row r="14" spans="2:3" ht="12.75">
      <c r="B14" t="s">
        <v>36</v>
      </c>
      <c r="C14" t="s">
        <v>58</v>
      </c>
    </row>
    <row r="15" spans="2:3" ht="12.75">
      <c r="B15" t="s">
        <v>65</v>
      </c>
      <c r="C15" t="s">
        <v>64</v>
      </c>
    </row>
    <row r="16" spans="2:3" ht="12.75">
      <c r="B16" t="s">
        <v>66</v>
      </c>
      <c r="C16" t="s">
        <v>64</v>
      </c>
    </row>
    <row r="17" spans="2:4" ht="12.75">
      <c r="B17" t="s">
        <v>23</v>
      </c>
      <c r="C17" t="s">
        <v>64</v>
      </c>
      <c r="D17" t="s">
        <v>74</v>
      </c>
    </row>
    <row r="18" spans="2:3" ht="12.75">
      <c r="B18" t="s">
        <v>55</v>
      </c>
      <c r="C18" t="s">
        <v>58</v>
      </c>
    </row>
    <row r="19" spans="2:3" ht="12.75">
      <c r="B19" t="s">
        <v>35</v>
      </c>
      <c r="C19" t="s">
        <v>58</v>
      </c>
    </row>
    <row r="20" spans="2:3" ht="12.75">
      <c r="B20" t="s">
        <v>67</v>
      </c>
      <c r="C20" t="s">
        <v>68</v>
      </c>
    </row>
    <row r="21" spans="2:3" ht="12.75">
      <c r="B21" t="s">
        <v>29</v>
      </c>
      <c r="C21" t="s">
        <v>69</v>
      </c>
    </row>
    <row r="22" spans="2:3" ht="12.75">
      <c r="B22" t="s">
        <v>41</v>
      </c>
      <c r="C22" t="s">
        <v>69</v>
      </c>
    </row>
    <row r="23" spans="2:3" ht="12.75">
      <c r="B23" t="s">
        <v>27</v>
      </c>
      <c r="C23" t="s">
        <v>69</v>
      </c>
    </row>
    <row r="24" spans="2:3" ht="12.75">
      <c r="B24" t="s">
        <v>33</v>
      </c>
      <c r="C24" t="s">
        <v>64</v>
      </c>
    </row>
    <row r="25" spans="2:3" ht="12.75">
      <c r="B25" t="s">
        <v>44</v>
      </c>
      <c r="C25" t="s">
        <v>58</v>
      </c>
    </row>
    <row r="26" spans="2:3" ht="12.75">
      <c r="B26" t="s">
        <v>26</v>
      </c>
      <c r="C26" t="s">
        <v>64</v>
      </c>
    </row>
    <row r="27" spans="2:3" ht="12.75">
      <c r="B27" t="s">
        <v>47</v>
      </c>
      <c r="C27" t="s">
        <v>58</v>
      </c>
    </row>
    <row r="28" spans="2:3" ht="12.75">
      <c r="B28" t="s">
        <v>46</v>
      </c>
      <c r="C28" t="s">
        <v>58</v>
      </c>
    </row>
    <row r="29" spans="2:3" ht="12.75">
      <c r="B29" t="s">
        <v>28</v>
      </c>
      <c r="C29" t="s">
        <v>69</v>
      </c>
    </row>
    <row r="30" spans="2:4" ht="12.75">
      <c r="B30" t="s">
        <v>20</v>
      </c>
      <c r="C30" t="s">
        <v>72</v>
      </c>
      <c r="D30" t="s">
        <v>75</v>
      </c>
    </row>
    <row r="31" spans="2:3" ht="12.75">
      <c r="B31" t="s">
        <v>39</v>
      </c>
      <c r="C31" t="s">
        <v>72</v>
      </c>
    </row>
    <row r="32" spans="2:3" ht="12.75">
      <c r="B32" t="s">
        <v>43</v>
      </c>
      <c r="C32" t="s">
        <v>72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Martinez</dc:creator>
  <cp:keywords/>
  <dc:description/>
  <cp:lastModifiedBy>Maribel Toyos</cp:lastModifiedBy>
  <cp:lastPrinted>2010-10-21T16:48:16Z</cp:lastPrinted>
  <dcterms:created xsi:type="dcterms:W3CDTF">1998-05-20T11:11:20Z</dcterms:created>
  <dcterms:modified xsi:type="dcterms:W3CDTF">2011-11-03T09:47:36Z</dcterms:modified>
  <cp:category/>
  <cp:version/>
  <cp:contentType/>
  <cp:contentStatus/>
</cp:coreProperties>
</file>